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меню наше\"/>
    </mc:Choice>
  </mc:AlternateContent>
  <xr:revisionPtr revIDLastSave="0" documentId="8_{BB978109-C6B1-494E-8C72-4AEFE62A54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</sheets>
  <calcPr calcId="191029"/>
</workbook>
</file>

<file path=xl/calcChain.xml><?xml version="1.0" encoding="utf-8"?>
<calcChain xmlns="http://schemas.openxmlformats.org/spreadsheetml/2006/main">
  <c r="N305" i="1" l="1"/>
  <c r="N284" i="1"/>
  <c r="N251" i="1"/>
  <c r="N225" i="1"/>
  <c r="N226" i="1"/>
  <c r="N206" i="1"/>
  <c r="N55" i="1"/>
  <c r="N190" i="1"/>
  <c r="N158" i="1"/>
  <c r="N121" i="1"/>
  <c r="N97" i="1"/>
  <c r="N34" i="1" l="1"/>
  <c r="N320" i="1" l="1"/>
  <c r="N319" i="1"/>
  <c r="N288" i="1"/>
  <c r="V321" i="1"/>
  <c r="U321" i="1"/>
  <c r="T321" i="1"/>
  <c r="S321" i="1"/>
  <c r="R321" i="1"/>
  <c r="Q321" i="1"/>
  <c r="P321" i="1"/>
  <c r="O321" i="1"/>
  <c r="N321" i="1"/>
  <c r="N322" i="1" s="1"/>
  <c r="M321" i="1"/>
  <c r="L321" i="1"/>
  <c r="K321" i="1"/>
  <c r="J321" i="1"/>
  <c r="V309" i="1"/>
  <c r="U309" i="1"/>
  <c r="T309" i="1"/>
  <c r="S309" i="1"/>
  <c r="R309" i="1"/>
  <c r="Q309" i="1"/>
  <c r="P309" i="1"/>
  <c r="O309" i="1"/>
  <c r="M309" i="1"/>
  <c r="L309" i="1"/>
  <c r="K309" i="1"/>
  <c r="J309" i="1"/>
  <c r="N309" i="1"/>
  <c r="N310" i="1" s="1"/>
  <c r="V301" i="1"/>
  <c r="U301" i="1"/>
  <c r="T301" i="1"/>
  <c r="S301" i="1"/>
  <c r="R301" i="1"/>
  <c r="Q301" i="1"/>
  <c r="P301" i="1"/>
  <c r="O301" i="1"/>
  <c r="N301" i="1"/>
  <c r="N302" i="1" s="1"/>
  <c r="M301" i="1"/>
  <c r="L301" i="1"/>
  <c r="K301" i="1"/>
  <c r="J301" i="1"/>
  <c r="V290" i="1"/>
  <c r="U290" i="1"/>
  <c r="T290" i="1"/>
  <c r="S290" i="1"/>
  <c r="R290" i="1"/>
  <c r="Q290" i="1"/>
  <c r="P290" i="1"/>
  <c r="O290" i="1"/>
  <c r="M290" i="1"/>
  <c r="L290" i="1"/>
  <c r="K290" i="1"/>
  <c r="J290" i="1"/>
  <c r="N289" i="1"/>
  <c r="V278" i="1"/>
  <c r="U278" i="1"/>
  <c r="T278" i="1"/>
  <c r="S278" i="1"/>
  <c r="R278" i="1"/>
  <c r="Q278" i="1"/>
  <c r="P278" i="1"/>
  <c r="O278" i="1"/>
  <c r="N278" i="1"/>
  <c r="N279" i="1" s="1"/>
  <c r="M278" i="1"/>
  <c r="L278" i="1"/>
  <c r="K278" i="1"/>
  <c r="J278" i="1"/>
  <c r="V269" i="1"/>
  <c r="U269" i="1"/>
  <c r="T269" i="1"/>
  <c r="S269" i="1"/>
  <c r="R269" i="1"/>
  <c r="Q269" i="1"/>
  <c r="P269" i="1"/>
  <c r="O269" i="1"/>
  <c r="N269" i="1"/>
  <c r="N270" i="1" s="1"/>
  <c r="M269" i="1"/>
  <c r="L269" i="1"/>
  <c r="K269" i="1"/>
  <c r="J269" i="1"/>
  <c r="V257" i="1"/>
  <c r="U257" i="1"/>
  <c r="T257" i="1"/>
  <c r="S257" i="1"/>
  <c r="R257" i="1"/>
  <c r="Q257" i="1"/>
  <c r="P257" i="1"/>
  <c r="O257" i="1"/>
  <c r="M257" i="1"/>
  <c r="L257" i="1"/>
  <c r="K257" i="1"/>
  <c r="N257" i="1"/>
  <c r="N258" i="1" s="1"/>
  <c r="V245" i="1"/>
  <c r="U245" i="1"/>
  <c r="T245" i="1"/>
  <c r="S245" i="1"/>
  <c r="R245" i="1"/>
  <c r="Q245" i="1"/>
  <c r="P245" i="1"/>
  <c r="O245" i="1"/>
  <c r="N245" i="1"/>
  <c r="N246" i="1" s="1"/>
  <c r="M245" i="1"/>
  <c r="L245" i="1"/>
  <c r="K245" i="1"/>
  <c r="J245" i="1"/>
  <c r="V238" i="1"/>
  <c r="U238" i="1"/>
  <c r="T238" i="1"/>
  <c r="S238" i="1"/>
  <c r="R238" i="1"/>
  <c r="Q238" i="1"/>
  <c r="P238" i="1"/>
  <c r="O238" i="1"/>
  <c r="N238" i="1"/>
  <c r="N239" i="1" s="1"/>
  <c r="M238" i="1"/>
  <c r="L238" i="1"/>
  <c r="K238" i="1"/>
  <c r="J238" i="1"/>
  <c r="V227" i="1"/>
  <c r="U227" i="1"/>
  <c r="T227" i="1"/>
  <c r="S227" i="1"/>
  <c r="R227" i="1"/>
  <c r="Q227" i="1"/>
  <c r="P227" i="1"/>
  <c r="O227" i="1"/>
  <c r="M227" i="1"/>
  <c r="L227" i="1"/>
  <c r="K227" i="1"/>
  <c r="J227" i="1"/>
  <c r="N227" i="1"/>
  <c r="N228" i="1" s="1"/>
  <c r="V216" i="1"/>
  <c r="U216" i="1"/>
  <c r="T216" i="1"/>
  <c r="S216" i="1"/>
  <c r="R216" i="1"/>
  <c r="Q216" i="1"/>
  <c r="P216" i="1"/>
  <c r="O216" i="1"/>
  <c r="N216" i="1"/>
  <c r="N217" i="1" s="1"/>
  <c r="M216" i="1"/>
  <c r="L216" i="1"/>
  <c r="K216" i="1"/>
  <c r="J216" i="1"/>
  <c r="V207" i="1"/>
  <c r="U207" i="1"/>
  <c r="T207" i="1"/>
  <c r="S207" i="1"/>
  <c r="R207" i="1"/>
  <c r="Q207" i="1"/>
  <c r="P207" i="1"/>
  <c r="O207" i="1"/>
  <c r="N207" i="1"/>
  <c r="N208" i="1" s="1"/>
  <c r="M207" i="1"/>
  <c r="L207" i="1"/>
  <c r="K207" i="1"/>
  <c r="J207" i="1"/>
  <c r="N195" i="1"/>
  <c r="V196" i="1"/>
  <c r="U196" i="1"/>
  <c r="T196" i="1"/>
  <c r="S196" i="1"/>
  <c r="R196" i="1"/>
  <c r="Q196" i="1"/>
  <c r="P196" i="1"/>
  <c r="O196" i="1"/>
  <c r="M196" i="1"/>
  <c r="L196" i="1"/>
  <c r="K196" i="1"/>
  <c r="V184" i="1"/>
  <c r="U184" i="1"/>
  <c r="T184" i="1"/>
  <c r="S184" i="1"/>
  <c r="R184" i="1"/>
  <c r="Q184" i="1"/>
  <c r="P184" i="1"/>
  <c r="O184" i="1"/>
  <c r="N184" i="1"/>
  <c r="N185" i="1" s="1"/>
  <c r="M184" i="1"/>
  <c r="L184" i="1"/>
  <c r="K184" i="1"/>
  <c r="J184" i="1"/>
  <c r="N290" i="1" l="1"/>
  <c r="N291" i="1" s="1"/>
  <c r="N196" i="1"/>
  <c r="N197" i="1" s="1"/>
  <c r="V176" i="1" l="1"/>
  <c r="U176" i="1"/>
  <c r="T176" i="1"/>
  <c r="S176" i="1"/>
  <c r="R176" i="1"/>
  <c r="Q176" i="1"/>
  <c r="P176" i="1"/>
  <c r="O176" i="1"/>
  <c r="N176" i="1"/>
  <c r="N177" i="1" s="1"/>
  <c r="M176" i="1"/>
  <c r="L176" i="1"/>
  <c r="K176" i="1"/>
  <c r="J176" i="1"/>
  <c r="V152" i="1" l="1"/>
  <c r="U152" i="1"/>
  <c r="T152" i="1"/>
  <c r="S152" i="1"/>
  <c r="R152" i="1"/>
  <c r="Q152" i="1"/>
  <c r="P152" i="1"/>
  <c r="O152" i="1"/>
  <c r="N152" i="1"/>
  <c r="N153" i="1" s="1"/>
  <c r="M152" i="1"/>
  <c r="L152" i="1"/>
  <c r="K152" i="1"/>
  <c r="J152" i="1"/>
  <c r="V122" i="1"/>
  <c r="U122" i="1"/>
  <c r="T122" i="1"/>
  <c r="S122" i="1"/>
  <c r="R122" i="1"/>
  <c r="Q122" i="1"/>
  <c r="P122" i="1"/>
  <c r="O122" i="1"/>
  <c r="N122" i="1"/>
  <c r="N123" i="1" s="1"/>
  <c r="M122" i="1"/>
  <c r="L122" i="1"/>
  <c r="K122" i="1"/>
  <c r="J122" i="1"/>
  <c r="V91" i="1"/>
  <c r="U91" i="1"/>
  <c r="T91" i="1"/>
  <c r="S91" i="1"/>
  <c r="R91" i="1"/>
  <c r="Q91" i="1"/>
  <c r="P91" i="1"/>
  <c r="O91" i="1"/>
  <c r="N91" i="1"/>
  <c r="N92" i="1" s="1"/>
  <c r="M91" i="1"/>
  <c r="L91" i="1"/>
  <c r="K91" i="1"/>
  <c r="J91" i="1"/>
  <c r="N70" i="1" l="1"/>
  <c r="V59" i="1"/>
  <c r="U59" i="1"/>
  <c r="T59" i="1"/>
  <c r="S59" i="1"/>
  <c r="R59" i="1"/>
  <c r="Q59" i="1"/>
  <c r="P59" i="1"/>
  <c r="O59" i="1"/>
  <c r="M59" i="1"/>
  <c r="L59" i="1"/>
  <c r="K59" i="1"/>
  <c r="J59" i="1"/>
  <c r="N59" i="1" l="1"/>
  <c r="N60" i="1" s="1"/>
  <c r="V28" i="1" l="1"/>
  <c r="U28" i="1"/>
  <c r="T28" i="1"/>
  <c r="S28" i="1"/>
  <c r="R28" i="1"/>
  <c r="Q28" i="1"/>
  <c r="P28" i="1"/>
  <c r="O28" i="1"/>
  <c r="N28" i="1"/>
  <c r="N29" i="1" s="1"/>
  <c r="M28" i="1"/>
  <c r="L28" i="1"/>
  <c r="K28" i="1"/>
  <c r="J28" i="1"/>
  <c r="N162" i="1" l="1"/>
  <c r="N131" i="1"/>
  <c r="N127" i="1"/>
  <c r="N132" i="1"/>
  <c r="N69" i="1" l="1"/>
  <c r="N163" i="1" l="1"/>
  <c r="V164" i="1"/>
  <c r="U164" i="1"/>
  <c r="T164" i="1"/>
  <c r="S164" i="1"/>
  <c r="R164" i="1"/>
  <c r="Q164" i="1"/>
  <c r="P164" i="1"/>
  <c r="O164" i="1"/>
  <c r="M164" i="1"/>
  <c r="L164" i="1"/>
  <c r="K164" i="1"/>
  <c r="J164" i="1"/>
  <c r="V144" i="1"/>
  <c r="U144" i="1"/>
  <c r="T144" i="1"/>
  <c r="S144" i="1"/>
  <c r="R144" i="1"/>
  <c r="Q144" i="1"/>
  <c r="P144" i="1"/>
  <c r="O144" i="1"/>
  <c r="M144" i="1"/>
  <c r="L144" i="1"/>
  <c r="K144" i="1"/>
  <c r="J144" i="1"/>
  <c r="V133" i="1"/>
  <c r="U133" i="1"/>
  <c r="T133" i="1"/>
  <c r="S133" i="1"/>
  <c r="R133" i="1"/>
  <c r="Q133" i="1"/>
  <c r="P133" i="1"/>
  <c r="O133" i="1"/>
  <c r="M133" i="1"/>
  <c r="L133" i="1"/>
  <c r="K133" i="1"/>
  <c r="J133" i="1"/>
  <c r="V113" i="1"/>
  <c r="U113" i="1"/>
  <c r="T113" i="1"/>
  <c r="S113" i="1"/>
  <c r="R113" i="1"/>
  <c r="Q113" i="1"/>
  <c r="P113" i="1"/>
  <c r="O113" i="1"/>
  <c r="M113" i="1"/>
  <c r="L113" i="1"/>
  <c r="K113" i="1"/>
  <c r="J113" i="1"/>
  <c r="V103" i="1"/>
  <c r="U103" i="1"/>
  <c r="T103" i="1"/>
  <c r="S103" i="1"/>
  <c r="R103" i="1"/>
  <c r="Q103" i="1"/>
  <c r="P103" i="1"/>
  <c r="O103" i="1"/>
  <c r="M103" i="1"/>
  <c r="L103" i="1"/>
  <c r="K103" i="1"/>
  <c r="V82" i="1"/>
  <c r="U82" i="1"/>
  <c r="T82" i="1"/>
  <c r="S82" i="1"/>
  <c r="R82" i="1"/>
  <c r="Q82" i="1"/>
  <c r="P82" i="1"/>
  <c r="O82" i="1"/>
  <c r="M82" i="1"/>
  <c r="L82" i="1"/>
  <c r="K82" i="1"/>
  <c r="J82" i="1"/>
  <c r="J71" i="1"/>
  <c r="N82" i="1"/>
  <c r="N83" i="1" s="1"/>
  <c r="V71" i="1"/>
  <c r="U71" i="1"/>
  <c r="T71" i="1"/>
  <c r="S71" i="1"/>
  <c r="R71" i="1"/>
  <c r="Q71" i="1"/>
  <c r="P71" i="1"/>
  <c r="O71" i="1"/>
  <c r="M71" i="1"/>
  <c r="L71" i="1"/>
  <c r="K71" i="1"/>
  <c r="N51" i="1"/>
  <c r="N52" i="1" s="1"/>
  <c r="V51" i="1"/>
  <c r="U51" i="1"/>
  <c r="T51" i="1"/>
  <c r="S51" i="1"/>
  <c r="R51" i="1"/>
  <c r="Q51" i="1"/>
  <c r="P51" i="1"/>
  <c r="O51" i="1"/>
  <c r="M51" i="1"/>
  <c r="L51" i="1"/>
  <c r="K51" i="1"/>
  <c r="J51" i="1"/>
  <c r="N164" i="1" l="1"/>
  <c r="N165" i="1" s="1"/>
  <c r="N103" i="1"/>
  <c r="N104" i="1" s="1"/>
  <c r="N144" i="1"/>
  <c r="N145" i="1" s="1"/>
  <c r="N133" i="1"/>
  <c r="N134" i="1" s="1"/>
  <c r="N113" i="1"/>
  <c r="N114" i="1" s="1"/>
  <c r="N71" i="1"/>
  <c r="N72" i="1" s="1"/>
  <c r="V40" i="1" l="1"/>
  <c r="U40" i="1"/>
  <c r="T40" i="1"/>
  <c r="S40" i="1"/>
  <c r="R40" i="1"/>
  <c r="Q40" i="1"/>
  <c r="P40" i="1"/>
  <c r="O40" i="1"/>
  <c r="M40" i="1"/>
  <c r="L40" i="1"/>
  <c r="K40" i="1"/>
  <c r="N40" i="1" l="1"/>
  <c r="N41" i="1" s="1"/>
  <c r="V19" i="1" l="1"/>
  <c r="U19" i="1"/>
  <c r="T19" i="1"/>
  <c r="S19" i="1"/>
  <c r="R19" i="1"/>
  <c r="Q19" i="1"/>
  <c r="P19" i="1"/>
  <c r="O19" i="1"/>
  <c r="N19" i="1"/>
  <c r="N20" i="1" s="1"/>
  <c r="M19" i="1"/>
  <c r="L19" i="1"/>
  <c r="K19" i="1"/>
  <c r="J19" i="1" l="1"/>
</calcChain>
</file>

<file path=xl/sharedStrings.xml><?xml version="1.0" encoding="utf-8"?>
<sst xmlns="http://schemas.openxmlformats.org/spreadsheetml/2006/main" count="841" uniqueCount="89">
  <si>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</si>
  <si>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</si>
  <si>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</si>
  <si>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</si>
  <si>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</si>
  <si>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</si>
  <si>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</si>
  <si>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</si>
  <si>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</si>
  <si>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</si>
  <si>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</si>
  <si>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</si>
  <si>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</si>
  <si>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</si>
  <si>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</si>
  <si>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</si>
  <si>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</si>
  <si>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</si>
  <si>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</si>
  <si>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</si>
  <si>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ХЛЕБ РЖАНОЙ</t>
  </si>
  <si>
    <t>ПП</t>
  </si>
  <si>
    <t>Итого за прием пищи:</t>
  </si>
  <si>
    <t>Суточный рацион, %</t>
  </si>
  <si>
    <t>"УТВЕРЖДАЮ"</t>
  </si>
  <si>
    <t>ЧАЙ С САХАРОМ</t>
  </si>
  <si>
    <t>КОТЛЕТА МЯСНАЯ</t>
  </si>
  <si>
    <t>ГРЕЧКА ОТВАРНАЯ</t>
  </si>
  <si>
    <t>ХЛЕБ ПШЕНИЧНЫЙ</t>
  </si>
  <si>
    <t>МАКАРОНЫ ОТВАРНЫЕ</t>
  </si>
  <si>
    <t>КОМПОТ ИЗ СУХОФРУКТОВ</t>
  </si>
  <si>
    <t>СУП ГОРОХОВЫЙ</t>
  </si>
  <si>
    <t>ОБЕД</t>
  </si>
  <si>
    <t>Понедельник</t>
  </si>
  <si>
    <t>Вторник</t>
  </si>
  <si>
    <t>Среда</t>
  </si>
  <si>
    <t>Четверг</t>
  </si>
  <si>
    <t>Пятница</t>
  </si>
  <si>
    <t>МАСЛО СЛИВОЧНОЕ</t>
  </si>
  <si>
    <t>СЫР</t>
  </si>
  <si>
    <t>КАША ГРЕЧНЕВАЯ МОЛОЧНАЯ</t>
  </si>
  <si>
    <t>БАТОН ПШЕНИЧНЫЙ</t>
  </si>
  <si>
    <t>САЛАТ ИЗ КВАШЕННОЙ КАПУСТЫ</t>
  </si>
  <si>
    <t>БИТОЧКИ ИЗ МЯСА ПТИЦЫ</t>
  </si>
  <si>
    <t>СЫРНИКИ ТВОРОЖНЫЕ С МОЛОЧНЫМ СОУСОМ</t>
  </si>
  <si>
    <t>САЛАТ ИЗ МОРКОВИ С ЯБЛОКОМ</t>
  </si>
  <si>
    <t>ПЕЧЕНЬ ПО СТРОГАНОВСКИ</t>
  </si>
  <si>
    <t>КАРТОФЕЛЬНОЕ ПЮРЕ</t>
  </si>
  <si>
    <t>ТЕФТЕЛИ МЯСНЫЕ С СОУСОМ</t>
  </si>
  <si>
    <t>ГОРОХОВОЕ ПЮРЕ</t>
  </si>
  <si>
    <t>САЛАТ ИЗ СВЕКЛЫ С РАСТИТЕЛЬНЫМ МАСЛОМ</t>
  </si>
  <si>
    <t>БОРЩ СО СМЕТАНОЙ</t>
  </si>
  <si>
    <t>РИС ОТВАРНОЙ</t>
  </si>
  <si>
    <t>60</t>
  </si>
  <si>
    <t>НАРЕЗКА ОГУРЕЦ СОЛЁНЫЙ</t>
  </si>
  <si>
    <t>СУП КУРИННЫЙ С КЛЁЦКАМИ</t>
  </si>
  <si>
    <t>ПЛОВ</t>
  </si>
  <si>
    <t>БЕФСТРОГАНОВ</t>
  </si>
  <si>
    <t>САЛАТ СВЕЖИЙ ОГУРЕЦ С РАСТИТЕЛЬНЫМ МАСЛОМ</t>
  </si>
  <si>
    <t>РАССОЛЬНИК ПО ЛЕНИНГРАДСКИ</t>
  </si>
  <si>
    <t>РИС ПРИПУЩЕННЫЙ</t>
  </si>
  <si>
    <t>ОМЛЕТ НАТУРАЛЬНЫЙ</t>
  </si>
  <si>
    <t>ЗЕЛЁНЫЙ ГОРОШЕК КОНСЕРВИРОВАННЫЙ</t>
  </si>
  <si>
    <t>ЗАВТРАК 1 ВАРИАНТ</t>
  </si>
  <si>
    <t>ЗАВТРАК 2 ВАРИАНТ</t>
  </si>
  <si>
    <t>СУП ГРЕЧНЕВЫЙ</t>
  </si>
  <si>
    <t>КАША МАННАЯ МОЛОЧНАЯ</t>
  </si>
  <si>
    <t>ЧАЙ С ЛИМОНОМ</t>
  </si>
  <si>
    <t>КАША РИСОВАЯ МОЛОЧНАЯ</t>
  </si>
  <si>
    <t xml:space="preserve">ЯБЛОКО </t>
  </si>
  <si>
    <t>ПУДИНГ ТВОРОЖНЫЙ С ИЗЮМОМ С СОУСОМ МОЛОЧНЫМ</t>
  </si>
  <si>
    <t>ПЕРВАЯ НЕДЕЛЯ</t>
  </si>
  <si>
    <t>ВТОРАЯ НЕДЕЛЯ</t>
  </si>
  <si>
    <t>ГОЛЕНЬ КУРИНАЯ ЗАПЕЧЁННА</t>
  </si>
  <si>
    <t>БЛИНЧИКИ СО СГУЩЁННЫМ МОЛОКОМ</t>
  </si>
  <si>
    <t>КАША ГЕРКУЛЕСОВАЯ МОЛОЧНАЯ</t>
  </si>
  <si>
    <t>60/20</t>
  </si>
  <si>
    <t>САЛАТ ИЗ МОРСКОЙ КАПУСТЫ</t>
  </si>
  <si>
    <t>СУП С МАКАРОННЫМИ ИЗДЕЛИЯМИ</t>
  </si>
  <si>
    <t>МАКАРОНЫ ЗАПЕЧЁНЫЕ С СЫРОМ</t>
  </si>
  <si>
    <t>СЫРНИКИ ТВОРОЖНЫЕ С СОУСОМ МОЛОЧНЫМ</t>
  </si>
  <si>
    <t xml:space="preserve">Цикличное меню (завтраки и обеды ) для организации питания детей  в возрасте от 11 до 18 лет в муниципальных бюджетных общеобразовательных учреждениях.  </t>
  </si>
  <si>
    <t>100</t>
  </si>
  <si>
    <t>180/20</t>
  </si>
  <si>
    <t>250</t>
  </si>
  <si>
    <t>220/20</t>
  </si>
  <si>
    <t>180/30</t>
  </si>
  <si>
    <t>директор  МБОУ СОШ № 3</t>
  </si>
  <si>
    <t>Е.Е. Куценко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</si>
</sst>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5">
    <xf numFmtId="0" fontId="0" fillId="0" borderId="0" xfId="0"/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21" fillId="0" borderId="17" xfId="0" applyNumberFormat="1" applyFont="1" applyFill="1" applyBorder="1" applyAlignment="1" applyProtection="1">
      <alignment horizontal="left" vertical="center" wrapText="1"/>
    </xf>
    <xf numFmtId="0" fontId="21" fillId="0" borderId="19" xfId="0" applyNumberFormat="1" applyFont="1" applyFill="1" applyBorder="1" applyAlignment="1" applyProtection="1">
      <alignment horizontal="left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6" fillId="0" borderId="23" xfId="0" applyFont="1" applyBorder="1" applyAlignment="1">
      <alignment horizontal="center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right" vertical="center" wrapText="1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right" vertical="center" wrapText="1"/>
    </xf>
    <xf numFmtId="164" fontId="28" fillId="0" borderId="19" xfId="0" applyNumberFormat="1" applyFont="1" applyFill="1" applyBorder="1" applyAlignment="1" applyProtection="1">
      <alignment horizontal="right" vertical="center" wrapText="1"/>
    </xf>
    <xf numFmtId="0" fontId="28" fillId="0" borderId="17" xfId="0" applyNumberFormat="1" applyFont="1" applyFill="1" applyBorder="1" applyAlignment="1" applyProtection="1">
      <alignment horizontal="left" vertical="center" wrapText="1" indent="1"/>
    </xf>
    <xf numFmtId="0" fontId="18" fillId="0" borderId="0" xfId="0" applyNumberFormat="1" applyFont="1" applyFill="1" applyBorder="1" applyAlignment="1" applyProtection="1">
      <alignment horizontal="left" vertical="top" wrapText="1" indent="1"/>
    </xf>
    <xf numFmtId="0" fontId="21" fillId="0" borderId="17" xfId="0" applyNumberFormat="1" applyFont="1" applyFill="1" applyBorder="1" applyAlignment="1" applyProtection="1">
      <alignment horizontal="left" vertical="center" wrapText="1" indent="1"/>
    </xf>
    <xf numFmtId="0" fontId="21" fillId="0" borderId="19" xfId="0" applyNumberFormat="1" applyFont="1" applyFill="1" applyBorder="1" applyAlignment="1" applyProtection="1">
      <alignment horizontal="left" vertical="center" wrapText="1" indent="1"/>
    </xf>
    <xf numFmtId="0" fontId="28" fillId="0" borderId="19" xfId="0" applyNumberFormat="1" applyFont="1" applyFill="1" applyBorder="1" applyAlignment="1" applyProtection="1">
      <alignment horizontal="left" vertical="center" wrapText="1" indent="1"/>
    </xf>
    <xf numFmtId="164" fontId="28" fillId="0" borderId="19" xfId="0" applyNumberFormat="1" applyFont="1" applyFill="1" applyBorder="1" applyAlignment="1" applyProtection="1">
      <alignment horizontal="left" vertical="center" wrapText="1" inden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164" fontId="28" fillId="0" borderId="19" xfId="0" applyNumberFormat="1" applyFont="1" applyFill="1" applyBorder="1" applyAlignment="1" applyProtection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1" fillId="0" borderId="17" xfId="0" applyNumberFormat="1" applyFont="1" applyFill="1" applyBorder="1" applyAlignment="1" applyProtection="1">
      <alignment horizontal="center" vertical="center" wrapText="1"/>
    </xf>
    <xf numFmtId="0" fontId="33" fillId="0" borderId="17" xfId="0" applyNumberFormat="1" applyFont="1" applyFill="1" applyBorder="1" applyAlignment="1" applyProtection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center" vertical="center" wrapText="1"/>
    </xf>
    <xf numFmtId="0" fontId="32" fillId="0" borderId="23" xfId="0" applyFont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 wrapText="1"/>
    </xf>
    <xf numFmtId="164" fontId="33" fillId="0" borderId="19" xfId="0" applyNumberFormat="1" applyFont="1" applyFill="1" applyBorder="1" applyAlignment="1" applyProtection="1">
      <alignment horizontal="center" vertical="center" wrapText="1"/>
    </xf>
    <xf numFmtId="0" fontId="26" fillId="0" borderId="22" xfId="0" applyFont="1" applyBorder="1" applyAlignment="1">
      <alignment horizontal="center" shrinkToFit="1"/>
    </xf>
    <xf numFmtId="49" fontId="27" fillId="0" borderId="22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2" fontId="34" fillId="33" borderId="22" xfId="0" applyNumberFormat="1" applyFont="1" applyFill="1" applyBorder="1" applyAlignment="1">
      <alignment horizontal="center"/>
    </xf>
    <xf numFmtId="0" fontId="27" fillId="0" borderId="22" xfId="0" applyNumberFormat="1" applyFont="1" applyFill="1" applyBorder="1" applyAlignment="1" applyProtection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33" fillId="0" borderId="17" xfId="0" applyNumberFormat="1" applyFont="1" applyFill="1" applyBorder="1" applyAlignment="1" applyProtection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center" vertical="center" wrapText="1"/>
    </xf>
    <xf numFmtId="0" fontId="26" fillId="34" borderId="25" xfId="0" applyFont="1" applyFill="1" applyBorder="1" applyAlignment="1">
      <alignment horizontal="center" wrapText="1"/>
    </xf>
    <xf numFmtId="2" fontId="26" fillId="34" borderId="25" xfId="0" applyNumberFormat="1" applyFont="1" applyFill="1" applyBorder="1" applyAlignment="1">
      <alignment horizontal="center" wrapText="1"/>
    </xf>
    <xf numFmtId="2" fontId="26" fillId="0" borderId="22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37" fillId="33" borderId="22" xfId="0" applyNumberFormat="1" applyFont="1" applyFill="1" applyBorder="1" applyAlignment="1">
      <alignment horizontal="center"/>
    </xf>
    <xf numFmtId="2" fontId="26" fillId="34" borderId="25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0" borderId="28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left" vertical="center" wrapText="1" indent="1"/>
    </xf>
    <xf numFmtId="0" fontId="21" fillId="0" borderId="19" xfId="0" applyNumberFormat="1" applyFont="1" applyFill="1" applyBorder="1" applyAlignment="1" applyProtection="1">
      <alignment horizontal="left" vertical="center" wrapText="1" indent="1"/>
    </xf>
    <xf numFmtId="0" fontId="21" fillId="0" borderId="17" xfId="0" applyNumberFormat="1" applyFont="1" applyFill="1" applyBorder="1" applyAlignment="1" applyProtection="1">
      <alignment horizontal="left" vertical="center" wrapText="1"/>
    </xf>
    <xf numFmtId="0" fontId="21" fillId="0" borderId="19" xfId="0" applyNumberFormat="1" applyFont="1" applyFill="1" applyBorder="1" applyAlignment="1" applyProtection="1">
      <alignment horizontal="left" vertical="center" wrapText="1"/>
    </xf>
    <xf numFmtId="0" fontId="21" fillId="0" borderId="17" xfId="0" applyNumberFormat="1" applyFont="1" applyFill="1" applyBorder="1" applyAlignment="1" applyProtection="1">
      <alignment horizontal="left" vertical="center" wrapText="1" indent="1"/>
    </xf>
    <xf numFmtId="0" fontId="21" fillId="0" borderId="19" xfId="0" applyNumberFormat="1" applyFont="1" applyFill="1" applyBorder="1" applyAlignment="1" applyProtection="1">
      <alignment horizontal="left" vertical="center" wrapText="1" indent="1"/>
    </xf>
    <xf numFmtId="0" fontId="26" fillId="34" borderId="25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40" fillId="0" borderId="17" xfId="0" applyNumberFormat="1" applyFont="1" applyFill="1" applyBorder="1" applyAlignment="1" applyProtection="1">
      <alignment horizontal="left" vertical="center" wrapText="1"/>
    </xf>
    <xf numFmtId="0" fontId="40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2" fontId="26" fillId="0" borderId="22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2" fontId="41" fillId="0" borderId="2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2" fontId="41" fillId="0" borderId="22" xfId="0" applyNumberFormat="1" applyFont="1" applyBorder="1" applyAlignment="1">
      <alignment horizontal="center" vertical="center"/>
    </xf>
    <xf numFmtId="0" fontId="40" fillId="0" borderId="17" xfId="0" applyNumberFormat="1" applyFont="1" applyFill="1" applyBorder="1" applyAlignment="1" applyProtection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</xf>
    <xf numFmtId="2" fontId="38" fillId="34" borderId="26" xfId="0" applyNumberFormat="1" applyFont="1" applyFill="1" applyBorder="1" applyAlignment="1">
      <alignment horizontal="center" vertical="center" wrapText="1"/>
    </xf>
    <xf numFmtId="2" fontId="38" fillId="34" borderId="25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/>
    </xf>
    <xf numFmtId="2" fontId="42" fillId="0" borderId="22" xfId="0" applyNumberFormat="1" applyFont="1" applyBorder="1" applyAlignment="1">
      <alignment horizontal="center"/>
    </xf>
    <xf numFmtId="0" fontId="29" fillId="0" borderId="17" xfId="0" applyNumberFormat="1" applyFont="1" applyFill="1" applyBorder="1" applyAlignment="1" applyProtection="1">
      <alignment vertical="center" wrapText="1"/>
    </xf>
    <xf numFmtId="0" fontId="29" fillId="0" borderId="19" xfId="0" applyNumberFormat="1" applyFont="1" applyFill="1" applyBorder="1" applyAlignment="1" applyProtection="1">
      <alignment vertical="center" wrapText="1"/>
    </xf>
    <xf numFmtId="0" fontId="29" fillId="0" borderId="18" xfId="0" applyNumberFormat="1" applyFont="1" applyFill="1" applyBorder="1" applyAlignment="1" applyProtection="1">
      <alignment vertical="center" wrapText="1"/>
    </xf>
    <xf numFmtId="0" fontId="23" fillId="0" borderId="19" xfId="0" applyNumberFormat="1" applyFont="1" applyFill="1" applyBorder="1" applyAlignment="1" applyProtection="1">
      <alignment vertical="center" wrapText="1"/>
    </xf>
    <xf numFmtId="0" fontId="23" fillId="0" borderId="18" xfId="0" applyNumberFormat="1" applyFont="1" applyFill="1" applyBorder="1" applyAlignment="1" applyProtection="1">
      <alignment vertical="center" wrapText="1"/>
    </xf>
    <xf numFmtId="0" fontId="25" fillId="0" borderId="17" xfId="0" applyNumberFormat="1" applyFont="1" applyFill="1" applyBorder="1" applyAlignment="1" applyProtection="1">
      <alignment horizontal="left" vertical="center" wrapText="1"/>
    </xf>
    <xf numFmtId="0" fontId="29" fillId="0" borderId="19" xfId="0" applyNumberFormat="1" applyFont="1" applyFill="1" applyBorder="1" applyAlignment="1" applyProtection="1">
      <alignment horizontal="left" vertical="center" wrapText="1"/>
    </xf>
    <xf numFmtId="0" fontId="29" fillId="0" borderId="18" xfId="0" applyNumberFormat="1" applyFont="1" applyFill="1" applyBorder="1" applyAlignment="1" applyProtection="1">
      <alignment horizontal="left" vertical="center" wrapText="1"/>
    </xf>
    <xf numFmtId="0" fontId="29" fillId="0" borderId="17" xfId="0" applyNumberFormat="1" applyFont="1" applyFill="1" applyBorder="1" applyAlignment="1" applyProtection="1">
      <alignment horizontal="left" vertical="center" wrapText="1"/>
    </xf>
    <xf numFmtId="0" fontId="40" fillId="0" borderId="17" xfId="0" applyNumberFormat="1" applyFont="1" applyFill="1" applyBorder="1" applyAlignment="1" applyProtection="1">
      <alignment horizontal="left" vertical="center" wrapText="1"/>
    </xf>
    <xf numFmtId="0" fontId="40" fillId="0" borderId="19" xfId="0" applyNumberFormat="1" applyFont="1" applyFill="1" applyBorder="1" applyAlignment="1" applyProtection="1">
      <alignment horizontal="left" vertical="center" wrapText="1"/>
    </xf>
    <xf numFmtId="0" fontId="40" fillId="0" borderId="18" xfId="0" applyNumberFormat="1" applyFont="1" applyFill="1" applyBorder="1" applyAlignment="1" applyProtection="1">
      <alignment horizontal="left" vertical="center" wrapText="1"/>
    </xf>
    <xf numFmtId="0" fontId="35" fillId="0" borderId="16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center" wrapText="1"/>
    </xf>
    <xf numFmtId="0" fontId="40" fillId="0" borderId="20" xfId="0" applyNumberFormat="1" applyFont="1" applyFill="1" applyBorder="1" applyAlignment="1" applyProtection="1">
      <alignment horizontal="center" vertical="center" wrapText="1"/>
    </xf>
    <xf numFmtId="0" fontId="40" fillId="0" borderId="21" xfId="0" applyNumberFormat="1" applyFont="1" applyFill="1" applyBorder="1" applyAlignment="1" applyProtection="1">
      <alignment horizontal="center" vertical="center" wrapText="1"/>
    </xf>
    <xf numFmtId="0" fontId="31" fillId="0" borderId="17" xfId="0" applyNumberFormat="1" applyFont="1" applyFill="1" applyBorder="1" applyAlignment="1" applyProtection="1">
      <alignment horizontal="left" vertical="center" wrapText="1"/>
    </xf>
    <xf numFmtId="0" fontId="31" fillId="0" borderId="19" xfId="0" applyNumberFormat="1" applyFont="1" applyFill="1" applyBorder="1" applyAlignment="1" applyProtection="1">
      <alignment horizontal="left" vertical="center" wrapText="1"/>
    </xf>
    <xf numFmtId="0" fontId="31" fillId="0" borderId="18" xfId="0" applyNumberFormat="1" applyFont="1" applyFill="1" applyBorder="1" applyAlignment="1" applyProtection="1">
      <alignment horizontal="left" vertical="center" wrapText="1"/>
    </xf>
    <xf numFmtId="0" fontId="35" fillId="0" borderId="17" xfId="0" applyNumberFormat="1" applyFont="1" applyFill="1" applyBorder="1" applyAlignment="1" applyProtection="1">
      <alignment horizontal="center" vertical="center" wrapText="1"/>
    </xf>
    <xf numFmtId="0" fontId="35" fillId="0" borderId="19" xfId="0" applyNumberFormat="1" applyFont="1" applyFill="1" applyBorder="1" applyAlignment="1" applyProtection="1">
      <alignment horizontal="center" vertical="center" wrapText="1"/>
    </xf>
    <xf numFmtId="0" fontId="35" fillId="0" borderId="15" xfId="0" applyNumberFormat="1" applyFont="1" applyFill="1" applyBorder="1" applyAlignment="1" applyProtection="1">
      <alignment horizontal="center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35" fillId="0" borderId="17" xfId="0" applyNumberFormat="1" applyFont="1" applyFill="1" applyBorder="1" applyAlignment="1" applyProtection="1">
      <alignment horizontal="center" vertical="top" wrapText="1"/>
    </xf>
    <xf numFmtId="0" fontId="22" fillId="0" borderId="19" xfId="0" applyNumberFormat="1" applyFont="1" applyFill="1" applyBorder="1" applyAlignment="1" applyProtection="1">
      <alignment horizontal="center" vertical="top" wrapText="1"/>
    </xf>
    <xf numFmtId="0" fontId="22" fillId="0" borderId="18" xfId="0" applyNumberFormat="1" applyFont="1" applyFill="1" applyBorder="1" applyAlignment="1" applyProtection="1">
      <alignment horizontal="center" vertical="top" wrapText="1"/>
    </xf>
    <xf numFmtId="0" fontId="23" fillId="0" borderId="19" xfId="0" applyNumberFormat="1" applyFont="1" applyFill="1" applyBorder="1" applyAlignment="1" applyProtection="1">
      <alignment horizontal="left" vertical="center" wrapText="1"/>
    </xf>
    <xf numFmtId="0" fontId="23" fillId="0" borderId="18" xfId="0" applyNumberFormat="1" applyFont="1" applyFill="1" applyBorder="1" applyAlignment="1" applyProtection="1">
      <alignment horizontal="left" vertical="center" wrapTex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0" fontId="21" fillId="0" borderId="17" xfId="0" applyNumberFormat="1" applyFont="1" applyFill="1" applyBorder="1" applyAlignment="1" applyProtection="1">
      <alignment horizontal="left" vertical="center" wrapText="1"/>
    </xf>
    <xf numFmtId="0" fontId="21" fillId="0" borderId="19" xfId="0" applyNumberFormat="1" applyFont="1" applyFill="1" applyBorder="1" applyAlignment="1" applyProtection="1">
      <alignment horizontal="left" vertical="center" wrapText="1"/>
    </xf>
    <xf numFmtId="0" fontId="21" fillId="0" borderId="18" xfId="0" applyNumberFormat="1" applyFont="1" applyFill="1" applyBorder="1" applyAlignment="1" applyProtection="1">
      <alignment horizontal="left"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</xf>
    <xf numFmtId="0" fontId="35" fillId="0" borderId="19" xfId="0" applyNumberFormat="1" applyFont="1" applyFill="1" applyBorder="1" applyAlignment="1" applyProtection="1">
      <alignment horizontal="center" vertical="top" wrapText="1"/>
    </xf>
    <xf numFmtId="0" fontId="35" fillId="0" borderId="18" xfId="0" applyNumberFormat="1" applyFont="1" applyFill="1" applyBorder="1" applyAlignment="1" applyProtection="1">
      <alignment horizontal="center" vertical="top" wrapText="1"/>
    </xf>
    <xf numFmtId="0" fontId="33" fillId="0" borderId="17" xfId="0" applyNumberFormat="1" applyFont="1" applyFill="1" applyBorder="1" applyAlignment="1" applyProtection="1">
      <alignment horizontal="left" vertical="center" wrapText="1"/>
    </xf>
    <xf numFmtId="0" fontId="33" fillId="0" borderId="19" xfId="0" applyNumberFormat="1" applyFont="1" applyFill="1" applyBorder="1" applyAlignment="1" applyProtection="1">
      <alignment horizontal="left" vertical="center" wrapText="1"/>
    </xf>
    <xf numFmtId="0" fontId="33" fillId="0" borderId="18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21" fillId="0" borderId="17" xfId="0" applyNumberFormat="1" applyFont="1" applyFill="1" applyBorder="1" applyAlignment="1" applyProtection="1">
      <alignment horizontal="left" vertical="center" wrapText="1" indent="1"/>
    </xf>
    <xf numFmtId="0" fontId="21" fillId="0" borderId="19" xfId="0" applyNumberFormat="1" applyFont="1" applyFill="1" applyBorder="1" applyAlignment="1" applyProtection="1">
      <alignment horizontal="left" vertical="center" wrapText="1" indent="1"/>
    </xf>
    <xf numFmtId="0" fontId="21" fillId="0" borderId="18" xfId="0" applyNumberFormat="1" applyFont="1" applyFill="1" applyBorder="1" applyAlignment="1" applyProtection="1">
      <alignment horizontal="left" vertical="center" wrapText="1" indent="1"/>
    </xf>
    <xf numFmtId="0" fontId="0" fillId="0" borderId="0" xfId="0" applyAlignment="1">
      <alignment horizontal="center"/>
    </xf>
    <xf numFmtId="0" fontId="35" fillId="0" borderId="18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5" fillId="0" borderId="24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vertical="center" wrapText="1"/>
    </xf>
    <xf numFmtId="0" fontId="25" fillId="0" borderId="19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left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22"/>
  <sheetViews>
    <sheetView tabSelected="1" workbookViewId="0">
      <selection activeCell="Z7" sqref="Z7"/>
    </sheetView>
  </sheetViews>
  <sheetFormatPr defaultRowHeight="15" x14ac:dyDescent="0.25"/>
  <cols>
    <col min="1" max="1" width="23.5703125" customWidth="1"/>
    <col min="2" max="2" width="5.7109375" customWidth="1"/>
    <col min="3" max="3" width="0.85546875" customWidth="1"/>
    <col min="4" max="4" width="7.7109375" customWidth="1"/>
    <col min="5" max="5" width="0.140625" customWidth="1"/>
    <col min="6" max="7" width="7.85546875" customWidth="1"/>
    <col min="8" max="8" width="8.85546875" customWidth="1"/>
    <col min="9" max="9" width="2.5703125" customWidth="1"/>
    <col min="10" max="22" width="6.42578125" customWidth="1"/>
    <col min="23" max="23" width="7.85546875" customWidth="1"/>
    <col min="24" max="24" width="9.140625" customWidth="1"/>
  </cols>
  <sheetData>
    <row r="1" spans="1:26" x14ac:dyDescent="0.25">
      <c r="P1" s="147" t="s">
        <v>24</v>
      </c>
      <c r="Q1" s="147"/>
      <c r="R1" s="147"/>
      <c r="S1" s="147"/>
      <c r="T1" s="147"/>
      <c r="U1" s="147"/>
      <c r="V1" s="147"/>
      <c r="W1" s="147"/>
      <c r="X1" s="147"/>
    </row>
    <row r="2" spans="1:26" x14ac:dyDescent="0.25">
      <c r="P2" s="147" t="s">
        <v>87</v>
      </c>
      <c r="Q2" s="147"/>
      <c r="R2" s="147"/>
      <c r="S2" s="147"/>
      <c r="T2" s="147"/>
      <c r="U2" s="147"/>
      <c r="V2" s="147"/>
      <c r="W2" s="147"/>
      <c r="X2" s="147"/>
    </row>
    <row r="3" spans="1:26" x14ac:dyDescent="0.25">
      <c r="P3" s="147" t="s">
        <v>88</v>
      </c>
      <c r="Q3" s="147"/>
      <c r="R3" s="147"/>
      <c r="S3" s="147"/>
      <c r="T3" s="147"/>
      <c r="U3" s="147"/>
      <c r="V3" s="147"/>
      <c r="W3" s="147"/>
      <c r="X3" s="147"/>
    </row>
    <row r="4" spans="1:26" x14ac:dyDescent="0.25">
      <c r="P4" s="147"/>
      <c r="Q4" s="147"/>
      <c r="R4" s="147"/>
      <c r="S4" s="147"/>
      <c r="T4" s="147"/>
      <c r="U4" s="147"/>
      <c r="V4" s="147"/>
      <c r="W4" s="147"/>
      <c r="X4" s="147"/>
    </row>
    <row r="5" spans="1:26" x14ac:dyDescent="0.25">
      <c r="B5" s="146" t="s">
        <v>81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3"/>
    </row>
    <row r="6" spans="1:26" x14ac:dyDescent="0.2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3"/>
    </row>
    <row r="7" spans="1:26" ht="10.5" customHeight="1" x14ac:dyDescent="0.25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3"/>
    </row>
    <row r="8" spans="1:26" ht="22.5" customHeight="1" x14ac:dyDescent="0.25">
      <c r="A8" s="144" t="s">
        <v>71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27.6" customHeight="1" x14ac:dyDescent="0.25">
      <c r="A9" s="139" t="s">
        <v>33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6" ht="12.95" customHeight="1" x14ac:dyDescent="0.25">
      <c r="A10" s="111" t="s">
        <v>1</v>
      </c>
      <c r="B10" s="112"/>
      <c r="C10" s="112"/>
      <c r="D10" s="112"/>
      <c r="E10" s="112"/>
      <c r="F10" s="112"/>
      <c r="G10" s="112"/>
      <c r="H10" s="112"/>
      <c r="I10" s="113"/>
      <c r="J10" s="117" t="s">
        <v>2</v>
      </c>
      <c r="K10" s="119" t="s">
        <v>3</v>
      </c>
      <c r="L10" s="120"/>
      <c r="M10" s="121"/>
      <c r="N10" s="122" t="s">
        <v>4</v>
      </c>
      <c r="O10" s="119" t="s">
        <v>5</v>
      </c>
      <c r="P10" s="120"/>
      <c r="Q10" s="120"/>
      <c r="R10" s="121"/>
      <c r="S10" s="119" t="s">
        <v>6</v>
      </c>
      <c r="T10" s="120"/>
      <c r="U10" s="120"/>
      <c r="V10" s="121"/>
      <c r="W10" s="117" t="s">
        <v>7</v>
      </c>
      <c r="X10" s="117" t="s">
        <v>8</v>
      </c>
    </row>
    <row r="11" spans="1:26" ht="25.7" customHeight="1" x14ac:dyDescent="0.25">
      <c r="A11" s="114"/>
      <c r="B11" s="115"/>
      <c r="C11" s="115"/>
      <c r="D11" s="115"/>
      <c r="E11" s="115"/>
      <c r="F11" s="115"/>
      <c r="G11" s="115"/>
      <c r="H11" s="115"/>
      <c r="I11" s="116"/>
      <c r="J11" s="118"/>
      <c r="K11" s="2" t="s">
        <v>9</v>
      </c>
      <c r="L11" s="2" t="s">
        <v>10</v>
      </c>
      <c r="M11" s="2" t="s">
        <v>11</v>
      </c>
      <c r="N11" s="123"/>
      <c r="O11" s="2" t="s">
        <v>12</v>
      </c>
      <c r="P11" s="1" t="s">
        <v>13</v>
      </c>
      <c r="Q11" s="2" t="s">
        <v>14</v>
      </c>
      <c r="R11" s="1" t="s">
        <v>15</v>
      </c>
      <c r="S11" s="1" t="s">
        <v>16</v>
      </c>
      <c r="T11" s="1" t="s">
        <v>17</v>
      </c>
      <c r="U11" s="2" t="s">
        <v>18</v>
      </c>
      <c r="V11" s="1" t="s">
        <v>19</v>
      </c>
      <c r="W11" s="118"/>
      <c r="X11" s="118"/>
    </row>
    <row r="12" spans="1:26" ht="14.25" customHeight="1" thickBot="1" x14ac:dyDescent="0.3">
      <c r="A12" s="124" t="s">
        <v>63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</row>
    <row r="13" spans="1:26" ht="13.5" customHeight="1" thickBot="1" x14ac:dyDescent="0.3">
      <c r="A13" s="78" t="s">
        <v>38</v>
      </c>
      <c r="B13" s="81"/>
      <c r="C13" s="81"/>
      <c r="D13" s="81"/>
      <c r="E13" s="81"/>
      <c r="F13" s="81"/>
      <c r="G13" s="81"/>
      <c r="H13" s="81"/>
      <c r="I13" s="82"/>
      <c r="J13" s="40">
        <v>10</v>
      </c>
      <c r="K13" s="41">
        <v>0.01</v>
      </c>
      <c r="L13" s="41">
        <v>8.3000000000000007</v>
      </c>
      <c r="M13" s="41">
        <v>0.06</v>
      </c>
      <c r="N13" s="41">
        <v>77</v>
      </c>
      <c r="O13" s="41">
        <v>0</v>
      </c>
      <c r="P13" s="41">
        <v>0</v>
      </c>
      <c r="Q13" s="41">
        <v>0.04</v>
      </c>
      <c r="R13" s="41">
        <v>0.05</v>
      </c>
      <c r="S13" s="41">
        <v>50.5</v>
      </c>
      <c r="T13" s="41">
        <v>1</v>
      </c>
      <c r="U13" s="41">
        <v>50</v>
      </c>
      <c r="V13" s="41">
        <v>0</v>
      </c>
      <c r="W13" s="8">
        <v>96</v>
      </c>
      <c r="X13" s="8">
        <v>2004</v>
      </c>
    </row>
    <row r="14" spans="1:26" ht="13.5" customHeight="1" x14ac:dyDescent="0.25">
      <c r="A14" s="78" t="s">
        <v>39</v>
      </c>
      <c r="B14" s="81"/>
      <c r="C14" s="81"/>
      <c r="D14" s="81"/>
      <c r="E14" s="81"/>
      <c r="F14" s="81"/>
      <c r="G14" s="81"/>
      <c r="H14" s="81"/>
      <c r="I14" s="82"/>
      <c r="J14" s="37">
        <v>15</v>
      </c>
      <c r="K14" s="42">
        <v>4.6399999999999997</v>
      </c>
      <c r="L14" s="42">
        <v>5.9</v>
      </c>
      <c r="M14" s="42">
        <v>8.85</v>
      </c>
      <c r="N14" s="42">
        <v>71.66</v>
      </c>
      <c r="O14" s="42">
        <v>0.01</v>
      </c>
      <c r="P14" s="42">
        <v>0.14000000000000001</v>
      </c>
      <c r="Q14" s="42">
        <v>0.5</v>
      </c>
      <c r="R14" s="42">
        <v>0.1</v>
      </c>
      <c r="S14" s="42">
        <v>76</v>
      </c>
      <c r="T14" s="42">
        <v>7</v>
      </c>
      <c r="U14" s="42">
        <v>100</v>
      </c>
      <c r="V14" s="42">
        <v>0.2</v>
      </c>
      <c r="W14" s="8">
        <v>97</v>
      </c>
      <c r="X14" s="8">
        <v>2004</v>
      </c>
    </row>
    <row r="15" spans="1:26" ht="13.5" customHeight="1" thickBot="1" x14ac:dyDescent="0.3">
      <c r="A15" s="78" t="s">
        <v>40</v>
      </c>
      <c r="B15" s="81"/>
      <c r="C15" s="81"/>
      <c r="D15" s="81"/>
      <c r="E15" s="81"/>
      <c r="F15" s="81"/>
      <c r="G15" s="81"/>
      <c r="H15" s="81"/>
      <c r="I15" s="82"/>
      <c r="J15" s="8">
        <v>250</v>
      </c>
      <c r="K15" s="24">
        <v>8.58</v>
      </c>
      <c r="L15" s="24">
        <v>12.75</v>
      </c>
      <c r="M15" s="24">
        <v>46</v>
      </c>
      <c r="N15" s="24">
        <v>363.25</v>
      </c>
      <c r="O15" s="24">
        <v>0.1</v>
      </c>
      <c r="P15" s="24">
        <v>0.33</v>
      </c>
      <c r="Q15" s="24">
        <v>5.83</v>
      </c>
      <c r="R15" s="24">
        <v>1.1599999999999999</v>
      </c>
      <c r="S15" s="24">
        <v>43.16</v>
      </c>
      <c r="T15" s="24">
        <v>26.67</v>
      </c>
      <c r="U15" s="24">
        <v>175</v>
      </c>
      <c r="V15" s="24">
        <v>2.2999999999999998</v>
      </c>
      <c r="W15" s="8">
        <v>451</v>
      </c>
      <c r="X15" s="8">
        <v>2004</v>
      </c>
    </row>
    <row r="16" spans="1:26" ht="14.25" customHeight="1" thickBot="1" x14ac:dyDescent="0.3">
      <c r="A16" s="149" t="s">
        <v>25</v>
      </c>
      <c r="B16" s="81"/>
      <c r="C16" s="81"/>
      <c r="D16" s="81"/>
      <c r="E16" s="81"/>
      <c r="F16" s="81"/>
      <c r="G16" s="81"/>
      <c r="H16" s="81"/>
      <c r="I16" s="82"/>
      <c r="J16" s="8">
        <v>200</v>
      </c>
      <c r="K16" s="8">
        <v>0.2</v>
      </c>
      <c r="L16" s="8">
        <v>0</v>
      </c>
      <c r="M16" s="8">
        <v>15</v>
      </c>
      <c r="N16" s="8">
        <v>58</v>
      </c>
      <c r="O16" s="7">
        <v>0</v>
      </c>
      <c r="P16" s="7">
        <v>0</v>
      </c>
      <c r="Q16" s="7">
        <v>0</v>
      </c>
      <c r="R16" s="7">
        <v>0</v>
      </c>
      <c r="S16" s="7">
        <v>0.3</v>
      </c>
      <c r="T16" s="7">
        <v>0</v>
      </c>
      <c r="U16" s="7">
        <v>0</v>
      </c>
      <c r="V16" s="7">
        <v>0</v>
      </c>
      <c r="W16" s="8">
        <v>685</v>
      </c>
      <c r="X16" s="8">
        <v>2004</v>
      </c>
    </row>
    <row r="17" spans="1:24" ht="14.25" customHeight="1" thickBot="1" x14ac:dyDescent="0.3">
      <c r="A17" s="129" t="s">
        <v>41</v>
      </c>
      <c r="B17" s="127"/>
      <c r="C17" s="127"/>
      <c r="D17" s="127"/>
      <c r="E17" s="127"/>
      <c r="F17" s="127"/>
      <c r="G17" s="127"/>
      <c r="H17" s="127"/>
      <c r="I17" s="128"/>
      <c r="J17" s="7">
        <v>20</v>
      </c>
      <c r="K17" s="7">
        <v>1.6</v>
      </c>
      <c r="L17" s="7">
        <v>0.3</v>
      </c>
      <c r="M17" s="7">
        <v>14.7</v>
      </c>
      <c r="N17" s="7">
        <v>48.9</v>
      </c>
      <c r="O17" s="7">
        <v>1.02</v>
      </c>
      <c r="P17" s="7">
        <v>0</v>
      </c>
      <c r="Q17" s="7">
        <v>0</v>
      </c>
      <c r="R17" s="7">
        <v>0.15</v>
      </c>
      <c r="S17" s="7">
        <v>3.4</v>
      </c>
      <c r="T17" s="7">
        <v>12.6</v>
      </c>
      <c r="U17" s="7">
        <v>4.9000000000000004</v>
      </c>
      <c r="V17" s="7">
        <v>2.79</v>
      </c>
      <c r="W17" s="20" t="s">
        <v>21</v>
      </c>
      <c r="X17" s="20" t="s">
        <v>21</v>
      </c>
    </row>
    <row r="18" spans="1:24" ht="14.25" customHeight="1" x14ac:dyDescent="0.25">
      <c r="A18" s="129" t="s">
        <v>20</v>
      </c>
      <c r="B18" s="127"/>
      <c r="C18" s="127"/>
      <c r="D18" s="127"/>
      <c r="E18" s="127"/>
      <c r="F18" s="127"/>
      <c r="G18" s="127"/>
      <c r="H18" s="127"/>
      <c r="I18" s="128"/>
      <c r="J18" s="8">
        <v>20</v>
      </c>
      <c r="K18" s="8">
        <v>1.3</v>
      </c>
      <c r="L18" s="8">
        <v>0.4</v>
      </c>
      <c r="M18" s="8">
        <v>8</v>
      </c>
      <c r="N18" s="8">
        <v>40</v>
      </c>
      <c r="O18" s="8">
        <v>0</v>
      </c>
      <c r="P18" s="20">
        <v>0</v>
      </c>
      <c r="Q18" s="8">
        <v>0</v>
      </c>
      <c r="R18" s="20">
        <v>0</v>
      </c>
      <c r="S18" s="20">
        <v>2.7</v>
      </c>
      <c r="T18" s="20">
        <v>1.9</v>
      </c>
      <c r="U18" s="8">
        <v>9.6999999999999993</v>
      </c>
      <c r="V18" s="20">
        <v>0.1</v>
      </c>
      <c r="W18" s="20" t="s">
        <v>21</v>
      </c>
      <c r="X18" s="20" t="s">
        <v>21</v>
      </c>
    </row>
    <row r="19" spans="1:24" ht="11.85" customHeight="1" x14ac:dyDescent="0.25">
      <c r="A19" s="141" t="s">
        <v>22</v>
      </c>
      <c r="B19" s="142"/>
      <c r="C19" s="142"/>
      <c r="D19" s="142"/>
      <c r="E19" s="142"/>
      <c r="F19" s="142"/>
      <c r="G19" s="142"/>
      <c r="H19" s="142"/>
      <c r="I19" s="143"/>
      <c r="J19" s="14">
        <f>SUM(J13:J18)</f>
        <v>515</v>
      </c>
      <c r="K19" s="14">
        <f>SUM(K13:K18)</f>
        <v>16.329999999999998</v>
      </c>
      <c r="L19" s="14">
        <f t="shared" ref="L19:V19" si="0">SUM(L13:L18)</f>
        <v>27.650000000000002</v>
      </c>
      <c r="M19" s="14">
        <f t="shared" si="0"/>
        <v>92.61</v>
      </c>
      <c r="N19" s="14">
        <f t="shared" si="0"/>
        <v>658.81</v>
      </c>
      <c r="O19" s="14">
        <f t="shared" si="0"/>
        <v>1.1300000000000001</v>
      </c>
      <c r="P19" s="14">
        <f t="shared" si="0"/>
        <v>0.47000000000000003</v>
      </c>
      <c r="Q19" s="14">
        <f t="shared" si="0"/>
        <v>6.37</v>
      </c>
      <c r="R19" s="14">
        <f t="shared" si="0"/>
        <v>1.46</v>
      </c>
      <c r="S19" s="14">
        <f t="shared" si="0"/>
        <v>176.06</v>
      </c>
      <c r="T19" s="14">
        <f t="shared" si="0"/>
        <v>49.17</v>
      </c>
      <c r="U19" s="14">
        <f t="shared" si="0"/>
        <v>339.59999999999997</v>
      </c>
      <c r="V19" s="14">
        <f t="shared" si="0"/>
        <v>5.39</v>
      </c>
      <c r="W19" s="15" t="s">
        <v>0</v>
      </c>
      <c r="X19" s="15" t="s">
        <v>0</v>
      </c>
    </row>
    <row r="20" spans="1:24" ht="11.85" customHeight="1" x14ac:dyDescent="0.25">
      <c r="A20" s="16" t="s">
        <v>23</v>
      </c>
      <c r="B20" s="17"/>
      <c r="C20" s="17"/>
      <c r="D20" s="17"/>
      <c r="E20" s="17"/>
      <c r="F20" s="17"/>
      <c r="G20" s="17"/>
      <c r="H20" s="17"/>
      <c r="I20" s="17"/>
      <c r="J20" s="18"/>
      <c r="K20" s="18"/>
      <c r="L20" s="18"/>
      <c r="M20" s="18"/>
      <c r="N20" s="19">
        <f>N19*100/2713</f>
        <v>24.283450055289347</v>
      </c>
      <c r="O20" s="18"/>
      <c r="P20" s="18"/>
      <c r="Q20" s="18"/>
      <c r="R20" s="18"/>
      <c r="S20" s="18"/>
      <c r="T20" s="18"/>
      <c r="U20" s="18"/>
      <c r="V20" s="18"/>
      <c r="W20" s="15"/>
      <c r="X20" s="15"/>
    </row>
    <row r="21" spans="1:24" ht="11.85" customHeight="1" thickBot="1" x14ac:dyDescent="0.3">
      <c r="A21" s="124" t="s">
        <v>64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6"/>
    </row>
    <row r="22" spans="1:24" ht="12" customHeight="1" thickBot="1" x14ac:dyDescent="0.3">
      <c r="A22" s="78" t="s">
        <v>38</v>
      </c>
      <c r="B22" s="81"/>
      <c r="C22" s="81"/>
      <c r="D22" s="81"/>
      <c r="E22" s="81"/>
      <c r="F22" s="81"/>
      <c r="G22" s="81"/>
      <c r="H22" s="81"/>
      <c r="I22" s="82"/>
      <c r="J22" s="57">
        <v>10</v>
      </c>
      <c r="K22" s="46">
        <v>0.01</v>
      </c>
      <c r="L22" s="46">
        <v>8.3000000000000007</v>
      </c>
      <c r="M22" s="46">
        <v>0.06</v>
      </c>
      <c r="N22" s="46">
        <v>77</v>
      </c>
      <c r="O22" s="46">
        <v>0</v>
      </c>
      <c r="P22" s="46">
        <v>0</v>
      </c>
      <c r="Q22" s="46">
        <v>0.04</v>
      </c>
      <c r="R22" s="46">
        <v>0.05</v>
      </c>
      <c r="S22" s="46">
        <v>50.5</v>
      </c>
      <c r="T22" s="46">
        <v>1</v>
      </c>
      <c r="U22" s="46">
        <v>50</v>
      </c>
      <c r="V22" s="46">
        <v>0</v>
      </c>
      <c r="W22" s="8">
        <v>96</v>
      </c>
      <c r="X22" s="8">
        <v>2004</v>
      </c>
    </row>
    <row r="23" spans="1:24" ht="12" customHeight="1" x14ac:dyDescent="0.25">
      <c r="A23" s="78" t="s">
        <v>61</v>
      </c>
      <c r="B23" s="81"/>
      <c r="C23" s="81"/>
      <c r="D23" s="81"/>
      <c r="E23" s="81"/>
      <c r="F23" s="81"/>
      <c r="G23" s="81"/>
      <c r="H23" s="81"/>
      <c r="I23" s="82"/>
      <c r="J23" s="58">
        <v>180</v>
      </c>
      <c r="K23" s="59">
        <v>25.7</v>
      </c>
      <c r="L23" s="59">
        <v>30.08</v>
      </c>
      <c r="M23" s="59">
        <v>17.399999999999999</v>
      </c>
      <c r="N23" s="59">
        <v>319.5</v>
      </c>
      <c r="O23" s="59">
        <v>7.0000000000000007E-2</v>
      </c>
      <c r="P23" s="59">
        <v>0.27</v>
      </c>
      <c r="Q23" s="59">
        <v>0.02</v>
      </c>
      <c r="R23" s="59">
        <v>0.72</v>
      </c>
      <c r="S23" s="59">
        <v>232.25</v>
      </c>
      <c r="T23" s="59">
        <v>19.5</v>
      </c>
      <c r="U23" s="59">
        <v>512.22</v>
      </c>
      <c r="V23" s="59">
        <v>0.19</v>
      </c>
      <c r="W23" s="8">
        <v>340</v>
      </c>
      <c r="X23" s="8">
        <v>2004</v>
      </c>
    </row>
    <row r="24" spans="1:24" ht="12" customHeight="1" thickBot="1" x14ac:dyDescent="0.3">
      <c r="A24" s="78" t="s">
        <v>62</v>
      </c>
      <c r="B24" s="81"/>
      <c r="C24" s="81"/>
      <c r="D24" s="81"/>
      <c r="E24" s="81"/>
      <c r="F24" s="81"/>
      <c r="G24" s="81"/>
      <c r="H24" s="81"/>
      <c r="I24" s="82"/>
      <c r="J24" s="8">
        <v>30</v>
      </c>
      <c r="K24" s="60">
        <v>0.54</v>
      </c>
      <c r="L24" s="60">
        <v>4.0199999999999996</v>
      </c>
      <c r="M24" s="60">
        <v>1.56</v>
      </c>
      <c r="N24" s="60">
        <v>45.6</v>
      </c>
      <c r="O24" s="60">
        <v>0.09</v>
      </c>
      <c r="P24" s="60">
        <v>0.28000000000000003</v>
      </c>
      <c r="Q24" s="60">
        <v>485</v>
      </c>
      <c r="R24" s="60">
        <v>1</v>
      </c>
      <c r="S24" s="60">
        <v>34.83</v>
      </c>
      <c r="T24" s="60">
        <v>26.67</v>
      </c>
      <c r="U24" s="60">
        <v>140</v>
      </c>
      <c r="V24" s="60">
        <v>1.87</v>
      </c>
      <c r="W24" s="8">
        <v>101</v>
      </c>
      <c r="X24" s="8">
        <v>2004</v>
      </c>
    </row>
    <row r="25" spans="1:24" ht="12" customHeight="1" x14ac:dyDescent="0.25">
      <c r="A25" s="83" t="s">
        <v>30</v>
      </c>
      <c r="B25" s="127"/>
      <c r="C25" s="127"/>
      <c r="D25" s="127"/>
      <c r="E25" s="127"/>
      <c r="F25" s="127"/>
      <c r="G25" s="127"/>
      <c r="H25" s="127"/>
      <c r="I25" s="128"/>
      <c r="J25" s="8">
        <v>200</v>
      </c>
      <c r="K25" s="8">
        <v>0.6</v>
      </c>
      <c r="L25" s="8">
        <v>0</v>
      </c>
      <c r="M25" s="8">
        <v>31.4</v>
      </c>
      <c r="N25" s="8">
        <v>124</v>
      </c>
      <c r="O25" s="8">
        <v>0</v>
      </c>
      <c r="P25" s="20">
        <v>0</v>
      </c>
      <c r="Q25" s="8">
        <v>0</v>
      </c>
      <c r="R25" s="20">
        <v>0</v>
      </c>
      <c r="S25" s="20">
        <v>8.9</v>
      </c>
      <c r="T25" s="20">
        <v>1.9</v>
      </c>
      <c r="U25" s="8">
        <v>0</v>
      </c>
      <c r="V25" s="20">
        <v>0</v>
      </c>
      <c r="W25" s="20">
        <v>639</v>
      </c>
      <c r="X25" s="20">
        <v>2004</v>
      </c>
    </row>
    <row r="26" spans="1:24" ht="12" customHeight="1" thickBot="1" x14ac:dyDescent="0.3">
      <c r="A26" s="129" t="s">
        <v>41</v>
      </c>
      <c r="B26" s="127"/>
      <c r="C26" s="127"/>
      <c r="D26" s="127"/>
      <c r="E26" s="127"/>
      <c r="F26" s="127"/>
      <c r="G26" s="127"/>
      <c r="H26" s="127"/>
      <c r="I26" s="128"/>
      <c r="J26" s="61">
        <v>20</v>
      </c>
      <c r="K26" s="61">
        <v>1.6</v>
      </c>
      <c r="L26" s="61">
        <v>0.3</v>
      </c>
      <c r="M26" s="61">
        <v>14.7</v>
      </c>
      <c r="N26" s="61">
        <v>48.9</v>
      </c>
      <c r="O26" s="61">
        <v>1.02</v>
      </c>
      <c r="P26" s="61">
        <v>0</v>
      </c>
      <c r="Q26" s="61">
        <v>0</v>
      </c>
      <c r="R26" s="61">
        <v>0.15</v>
      </c>
      <c r="S26" s="61">
        <v>3.4</v>
      </c>
      <c r="T26" s="61">
        <v>12.6</v>
      </c>
      <c r="U26" s="61">
        <v>4.9000000000000004</v>
      </c>
      <c r="V26" s="61">
        <v>2.79</v>
      </c>
      <c r="W26" s="20" t="s">
        <v>21</v>
      </c>
      <c r="X26" s="20" t="s">
        <v>21</v>
      </c>
    </row>
    <row r="27" spans="1:24" ht="12" customHeight="1" x14ac:dyDescent="0.25">
      <c r="A27" s="129" t="s">
        <v>20</v>
      </c>
      <c r="B27" s="127"/>
      <c r="C27" s="127"/>
      <c r="D27" s="127"/>
      <c r="E27" s="127"/>
      <c r="F27" s="127"/>
      <c r="G27" s="127"/>
      <c r="H27" s="127"/>
      <c r="I27" s="128"/>
      <c r="J27" s="8">
        <v>20</v>
      </c>
      <c r="K27" s="8">
        <v>1.3</v>
      </c>
      <c r="L27" s="8">
        <v>0.4</v>
      </c>
      <c r="M27" s="8">
        <v>8</v>
      </c>
      <c r="N27" s="8">
        <v>40</v>
      </c>
      <c r="O27" s="8">
        <v>0</v>
      </c>
      <c r="P27" s="20">
        <v>0</v>
      </c>
      <c r="Q27" s="8">
        <v>0</v>
      </c>
      <c r="R27" s="20">
        <v>0</v>
      </c>
      <c r="S27" s="20">
        <v>2.7</v>
      </c>
      <c r="T27" s="20">
        <v>1.9</v>
      </c>
      <c r="U27" s="8">
        <v>9.6999999999999993</v>
      </c>
      <c r="V27" s="20">
        <v>0.1</v>
      </c>
      <c r="W27" s="20" t="s">
        <v>21</v>
      </c>
      <c r="X27" s="20" t="s">
        <v>21</v>
      </c>
    </row>
    <row r="28" spans="1:24" ht="11.85" customHeight="1" x14ac:dyDescent="0.25">
      <c r="A28" s="141" t="s">
        <v>22</v>
      </c>
      <c r="B28" s="142"/>
      <c r="C28" s="142"/>
      <c r="D28" s="142"/>
      <c r="E28" s="142"/>
      <c r="F28" s="142"/>
      <c r="G28" s="142"/>
      <c r="H28" s="142"/>
      <c r="I28" s="143"/>
      <c r="J28" s="14">
        <f>SUM(J22:J27)</f>
        <v>460</v>
      </c>
      <c r="K28" s="14">
        <f>SUM(K22:K27)</f>
        <v>29.750000000000004</v>
      </c>
      <c r="L28" s="14">
        <f t="shared" ref="L28:V28" si="1">SUM(L22:L27)</f>
        <v>43.099999999999987</v>
      </c>
      <c r="M28" s="14">
        <f t="shared" si="1"/>
        <v>73.11999999999999</v>
      </c>
      <c r="N28" s="14">
        <f t="shared" si="1"/>
        <v>655</v>
      </c>
      <c r="O28" s="14">
        <f t="shared" si="1"/>
        <v>1.18</v>
      </c>
      <c r="P28" s="14">
        <f t="shared" si="1"/>
        <v>0.55000000000000004</v>
      </c>
      <c r="Q28" s="14">
        <f t="shared" si="1"/>
        <v>485.06</v>
      </c>
      <c r="R28" s="14">
        <f t="shared" si="1"/>
        <v>1.92</v>
      </c>
      <c r="S28" s="14">
        <f t="shared" si="1"/>
        <v>332.57999999999993</v>
      </c>
      <c r="T28" s="14">
        <f t="shared" si="1"/>
        <v>63.57</v>
      </c>
      <c r="U28" s="14">
        <f t="shared" si="1"/>
        <v>716.82</v>
      </c>
      <c r="V28" s="14">
        <f t="shared" si="1"/>
        <v>4.9499999999999993</v>
      </c>
      <c r="W28" s="15" t="s">
        <v>0</v>
      </c>
      <c r="X28" s="15" t="s">
        <v>0</v>
      </c>
    </row>
    <row r="29" spans="1:24" ht="11.85" customHeight="1" x14ac:dyDescent="0.25">
      <c r="A29" s="51" t="s">
        <v>23</v>
      </c>
      <c r="B29" s="52"/>
      <c r="C29" s="52"/>
      <c r="D29" s="52"/>
      <c r="E29" s="52"/>
      <c r="F29" s="52"/>
      <c r="G29" s="52"/>
      <c r="H29" s="52"/>
      <c r="I29" s="52"/>
      <c r="J29" s="18"/>
      <c r="K29" s="18"/>
      <c r="L29" s="18"/>
      <c r="M29" s="18"/>
      <c r="N29" s="19">
        <f>N28*100/2713</f>
        <v>24.143015112421672</v>
      </c>
      <c r="O29" s="18"/>
      <c r="P29" s="18"/>
      <c r="Q29" s="18"/>
      <c r="R29" s="18"/>
      <c r="S29" s="18"/>
      <c r="T29" s="18"/>
      <c r="U29" s="18"/>
      <c r="V29" s="18"/>
      <c r="W29" s="15"/>
      <c r="X29" s="15"/>
    </row>
    <row r="30" spans="1:24" ht="15.75" customHeight="1" x14ac:dyDescent="0.25">
      <c r="A30" s="148" t="s">
        <v>32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</row>
    <row r="31" spans="1:24" ht="12.95" customHeight="1" x14ac:dyDescent="0.25">
      <c r="A31" s="152" t="s">
        <v>1</v>
      </c>
      <c r="B31" s="152"/>
      <c r="C31" s="152"/>
      <c r="D31" s="152"/>
      <c r="E31" s="152"/>
      <c r="F31" s="152"/>
      <c r="G31" s="152"/>
      <c r="H31" s="152"/>
      <c r="I31" s="152"/>
      <c r="J31" s="152" t="s">
        <v>2</v>
      </c>
      <c r="K31" s="152" t="s">
        <v>3</v>
      </c>
      <c r="L31" s="152"/>
      <c r="M31" s="152"/>
      <c r="N31" s="154" t="s">
        <v>4</v>
      </c>
      <c r="O31" s="152" t="s">
        <v>5</v>
      </c>
      <c r="P31" s="152"/>
      <c r="Q31" s="152"/>
      <c r="R31" s="152"/>
      <c r="S31" s="152" t="s">
        <v>6</v>
      </c>
      <c r="T31" s="152"/>
      <c r="U31" s="152"/>
      <c r="V31" s="152"/>
      <c r="W31" s="152" t="s">
        <v>7</v>
      </c>
      <c r="X31" s="152" t="s">
        <v>8</v>
      </c>
    </row>
    <row r="32" spans="1:24" ht="25.7" customHeight="1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6" t="s">
        <v>9</v>
      </c>
      <c r="L32" s="6" t="s">
        <v>10</v>
      </c>
      <c r="M32" s="6" t="s">
        <v>11</v>
      </c>
      <c r="N32" s="154"/>
      <c r="O32" s="6" t="s">
        <v>12</v>
      </c>
      <c r="P32" s="6" t="s">
        <v>13</v>
      </c>
      <c r="Q32" s="6" t="s">
        <v>14</v>
      </c>
      <c r="R32" s="6" t="s">
        <v>15</v>
      </c>
      <c r="S32" s="6" t="s">
        <v>16</v>
      </c>
      <c r="T32" s="6" t="s">
        <v>17</v>
      </c>
      <c r="U32" s="6" t="s">
        <v>18</v>
      </c>
      <c r="V32" s="6" t="s">
        <v>19</v>
      </c>
      <c r="W32" s="152"/>
      <c r="X32" s="152"/>
    </row>
    <row r="33" spans="1:26" ht="14.25" customHeight="1" thickBot="1" x14ac:dyDescent="0.3">
      <c r="A33" s="78" t="s">
        <v>42</v>
      </c>
      <c r="B33" s="81"/>
      <c r="C33" s="81"/>
      <c r="D33" s="81"/>
      <c r="E33" s="81"/>
      <c r="F33" s="81"/>
      <c r="G33" s="81"/>
      <c r="H33" s="81"/>
      <c r="I33" s="82"/>
      <c r="J33" s="8">
        <v>60</v>
      </c>
      <c r="K33" s="7">
        <v>0.72</v>
      </c>
      <c r="L33" s="7">
        <v>3.12</v>
      </c>
      <c r="M33" s="7">
        <v>5.7</v>
      </c>
      <c r="N33" s="7">
        <v>50.4</v>
      </c>
      <c r="O33" s="7">
        <v>0.01</v>
      </c>
      <c r="P33" s="7">
        <v>11.7</v>
      </c>
      <c r="Q33" s="7">
        <v>1.48</v>
      </c>
      <c r="R33" s="7">
        <v>7.83</v>
      </c>
      <c r="S33" s="7">
        <v>16.2</v>
      </c>
      <c r="T33" s="7">
        <v>7.65</v>
      </c>
      <c r="U33" s="7">
        <v>12.15</v>
      </c>
      <c r="V33" s="7">
        <v>0.5</v>
      </c>
      <c r="W33" s="8">
        <v>45</v>
      </c>
      <c r="X33" s="8">
        <v>2004</v>
      </c>
    </row>
    <row r="34" spans="1:26" ht="12" customHeight="1" thickBot="1" x14ac:dyDescent="0.3">
      <c r="A34" s="78" t="s">
        <v>31</v>
      </c>
      <c r="B34" s="81"/>
      <c r="C34" s="81"/>
      <c r="D34" s="81"/>
      <c r="E34" s="81"/>
      <c r="F34" s="81"/>
      <c r="G34" s="81"/>
      <c r="H34" s="81"/>
      <c r="I34" s="82"/>
      <c r="J34" s="8">
        <v>250</v>
      </c>
      <c r="K34" s="8">
        <v>3.7</v>
      </c>
      <c r="L34" s="8">
        <v>5.6</v>
      </c>
      <c r="M34" s="8">
        <v>22.3</v>
      </c>
      <c r="N34" s="7">
        <f>SUM((K34*4)+(L34*9)+(M34*3.75))</f>
        <v>148.82499999999999</v>
      </c>
      <c r="O34" s="31">
        <v>0.13</v>
      </c>
      <c r="P34" s="31">
        <v>2.64</v>
      </c>
      <c r="Q34" s="31">
        <v>0.1</v>
      </c>
      <c r="R34" s="31">
        <v>0.54</v>
      </c>
      <c r="S34" s="31">
        <v>248.35</v>
      </c>
      <c r="T34" s="31">
        <v>55.6</v>
      </c>
      <c r="U34" s="31">
        <v>265.11</v>
      </c>
      <c r="V34" s="31">
        <v>0.76</v>
      </c>
      <c r="W34" s="8">
        <v>139</v>
      </c>
      <c r="X34" s="8">
        <v>2004</v>
      </c>
      <c r="Z34" s="31"/>
    </row>
    <row r="35" spans="1:26" ht="12" customHeight="1" x14ac:dyDescent="0.25">
      <c r="A35" s="78" t="s">
        <v>43</v>
      </c>
      <c r="B35" s="79"/>
      <c r="C35" s="79"/>
      <c r="D35" s="79"/>
      <c r="E35" s="79"/>
      <c r="F35" s="79"/>
      <c r="G35" s="79"/>
      <c r="H35" s="79"/>
      <c r="I35" s="80"/>
      <c r="J35" s="43" t="s">
        <v>82</v>
      </c>
      <c r="K35" s="69">
        <v>5.2</v>
      </c>
      <c r="L35" s="69">
        <v>6.6</v>
      </c>
      <c r="M35" s="69">
        <v>33.5</v>
      </c>
      <c r="N35" s="69">
        <v>237.2</v>
      </c>
      <c r="O35" s="69">
        <v>0.08</v>
      </c>
      <c r="P35" s="69">
        <v>0.24</v>
      </c>
      <c r="Q35" s="69">
        <v>7.0000000000000007E-2</v>
      </c>
      <c r="R35" s="69">
        <v>0.4</v>
      </c>
      <c r="S35" s="69">
        <v>138.19999999999999</v>
      </c>
      <c r="T35" s="69">
        <v>21.4</v>
      </c>
      <c r="U35" s="69">
        <v>178.8</v>
      </c>
      <c r="V35" s="69">
        <v>1.76</v>
      </c>
      <c r="W35" s="8">
        <v>499</v>
      </c>
      <c r="X35" s="8">
        <v>2004</v>
      </c>
      <c r="Z35" s="69"/>
    </row>
    <row r="36" spans="1:26" ht="12" customHeight="1" thickBot="1" x14ac:dyDescent="0.3">
      <c r="A36" s="78" t="s">
        <v>29</v>
      </c>
      <c r="B36" s="81"/>
      <c r="C36" s="81"/>
      <c r="D36" s="81"/>
      <c r="E36" s="81"/>
      <c r="F36" s="81"/>
      <c r="G36" s="81"/>
      <c r="H36" s="81"/>
      <c r="I36" s="82"/>
      <c r="J36" s="8">
        <v>180</v>
      </c>
      <c r="K36" s="7">
        <v>5.25</v>
      </c>
      <c r="L36" s="7">
        <v>6.15</v>
      </c>
      <c r="M36" s="7">
        <v>35.25</v>
      </c>
      <c r="N36" s="7">
        <v>352.8</v>
      </c>
      <c r="O36" s="7">
        <v>0.67</v>
      </c>
      <c r="P36" s="7">
        <v>0</v>
      </c>
      <c r="Q36" s="7">
        <v>0.06</v>
      </c>
      <c r="R36" s="7">
        <v>7.77</v>
      </c>
      <c r="S36" s="7">
        <v>97.32</v>
      </c>
      <c r="T36" s="7">
        <v>89.91</v>
      </c>
      <c r="U36" s="7">
        <v>277.5</v>
      </c>
      <c r="V36" s="7">
        <v>7.9</v>
      </c>
      <c r="W36" s="8">
        <v>516</v>
      </c>
      <c r="X36" s="8">
        <v>2004</v>
      </c>
      <c r="Z36" s="7"/>
    </row>
    <row r="37" spans="1:26" ht="12" customHeight="1" thickBot="1" x14ac:dyDescent="0.3">
      <c r="A37" s="149" t="s">
        <v>25</v>
      </c>
      <c r="B37" s="81"/>
      <c r="C37" s="81"/>
      <c r="D37" s="81"/>
      <c r="E37" s="81"/>
      <c r="F37" s="81"/>
      <c r="G37" s="81"/>
      <c r="H37" s="81"/>
      <c r="I37" s="82"/>
      <c r="J37" s="8">
        <v>200</v>
      </c>
      <c r="K37" s="8">
        <v>0.2</v>
      </c>
      <c r="L37" s="8">
        <v>0</v>
      </c>
      <c r="M37" s="8">
        <v>15</v>
      </c>
      <c r="N37" s="8">
        <v>58</v>
      </c>
      <c r="O37" s="7">
        <v>0</v>
      </c>
      <c r="P37" s="7">
        <v>0</v>
      </c>
      <c r="Q37" s="7">
        <v>0</v>
      </c>
      <c r="R37" s="7">
        <v>0</v>
      </c>
      <c r="S37" s="7">
        <v>0.3</v>
      </c>
      <c r="T37" s="7">
        <v>0</v>
      </c>
      <c r="U37" s="7">
        <v>0</v>
      </c>
      <c r="V37" s="7">
        <v>0</v>
      </c>
      <c r="W37" s="8">
        <v>685</v>
      </c>
      <c r="X37" s="8">
        <v>2004</v>
      </c>
    </row>
    <row r="38" spans="1:26" ht="12" customHeight="1" thickBot="1" x14ac:dyDescent="0.3">
      <c r="A38" s="129" t="s">
        <v>28</v>
      </c>
      <c r="B38" s="127"/>
      <c r="C38" s="127"/>
      <c r="D38" s="127"/>
      <c r="E38" s="127"/>
      <c r="F38" s="127"/>
      <c r="G38" s="127"/>
      <c r="H38" s="127"/>
      <c r="I38" s="128"/>
      <c r="J38" s="7">
        <v>30</v>
      </c>
      <c r="K38" s="7">
        <v>2.4</v>
      </c>
      <c r="L38" s="7">
        <v>0.45</v>
      </c>
      <c r="M38" s="7">
        <v>22.05</v>
      </c>
      <c r="N38" s="7">
        <v>73.349999999999994</v>
      </c>
      <c r="O38" s="7">
        <v>1.53</v>
      </c>
      <c r="P38" s="7">
        <v>0</v>
      </c>
      <c r="Q38" s="7">
        <v>0</v>
      </c>
      <c r="R38" s="7">
        <v>0.15</v>
      </c>
      <c r="S38" s="7">
        <v>3.4</v>
      </c>
      <c r="T38" s="7">
        <v>4.9000000000000004</v>
      </c>
      <c r="U38" s="7">
        <v>18.899999999999999</v>
      </c>
      <c r="V38" s="7">
        <v>2.79</v>
      </c>
      <c r="W38" s="20" t="s">
        <v>21</v>
      </c>
      <c r="X38" s="20" t="s">
        <v>21</v>
      </c>
    </row>
    <row r="39" spans="1:26" ht="12" customHeight="1" x14ac:dyDescent="0.25">
      <c r="A39" s="129" t="s">
        <v>20</v>
      </c>
      <c r="B39" s="127"/>
      <c r="C39" s="127"/>
      <c r="D39" s="127"/>
      <c r="E39" s="127"/>
      <c r="F39" s="127"/>
      <c r="G39" s="127"/>
      <c r="H39" s="127"/>
      <c r="I39" s="128"/>
      <c r="J39" s="8">
        <v>20</v>
      </c>
      <c r="K39" s="8">
        <v>1.3</v>
      </c>
      <c r="L39" s="8">
        <v>0.4</v>
      </c>
      <c r="M39" s="8">
        <v>8</v>
      </c>
      <c r="N39" s="8">
        <v>40</v>
      </c>
      <c r="O39" s="8">
        <v>0</v>
      </c>
      <c r="P39" s="20">
        <v>0</v>
      </c>
      <c r="Q39" s="8">
        <v>0</v>
      </c>
      <c r="R39" s="20">
        <v>0</v>
      </c>
      <c r="S39" s="20">
        <v>2.7</v>
      </c>
      <c r="T39" s="20">
        <v>1.9</v>
      </c>
      <c r="U39" s="8">
        <v>9.6999999999999993</v>
      </c>
      <c r="V39" s="20">
        <v>0.1</v>
      </c>
      <c r="W39" s="20" t="s">
        <v>21</v>
      </c>
      <c r="X39" s="20" t="s">
        <v>21</v>
      </c>
    </row>
    <row r="40" spans="1:26" ht="12" customHeight="1" x14ac:dyDescent="0.25">
      <c r="A40" s="130" t="s">
        <v>22</v>
      </c>
      <c r="B40" s="131"/>
      <c r="C40" s="131"/>
      <c r="D40" s="131"/>
      <c r="E40" s="131"/>
      <c r="F40" s="131"/>
      <c r="G40" s="131"/>
      <c r="H40" s="131"/>
      <c r="I40" s="132"/>
      <c r="J40" s="9">
        <v>740</v>
      </c>
      <c r="K40" s="9">
        <f>SUM(K33:K39)</f>
        <v>18.77</v>
      </c>
      <c r="L40" s="9">
        <f t="shared" ref="L40:V40" si="2">SUM(L33:L39)</f>
        <v>22.319999999999997</v>
      </c>
      <c r="M40" s="9">
        <f t="shared" si="2"/>
        <v>141.80000000000001</v>
      </c>
      <c r="N40" s="9">
        <f t="shared" si="2"/>
        <v>960.57499999999993</v>
      </c>
      <c r="O40" s="9">
        <f t="shared" si="2"/>
        <v>2.42</v>
      </c>
      <c r="P40" s="9">
        <f t="shared" si="2"/>
        <v>14.58</v>
      </c>
      <c r="Q40" s="9">
        <f t="shared" si="2"/>
        <v>1.7100000000000002</v>
      </c>
      <c r="R40" s="9">
        <f t="shared" si="2"/>
        <v>16.689999999999998</v>
      </c>
      <c r="S40" s="9">
        <f t="shared" si="2"/>
        <v>506.46999999999997</v>
      </c>
      <c r="T40" s="9">
        <f t="shared" si="2"/>
        <v>181.36</v>
      </c>
      <c r="U40" s="9">
        <f t="shared" si="2"/>
        <v>762.16</v>
      </c>
      <c r="V40" s="9">
        <f t="shared" si="2"/>
        <v>13.81</v>
      </c>
      <c r="W40" s="22" t="s">
        <v>0</v>
      </c>
      <c r="X40" s="22" t="s">
        <v>0</v>
      </c>
    </row>
    <row r="41" spans="1:26" ht="12" customHeight="1" x14ac:dyDescent="0.25">
      <c r="A41" s="4" t="s">
        <v>23</v>
      </c>
      <c r="B41" s="5"/>
      <c r="C41" s="5"/>
      <c r="D41" s="5"/>
      <c r="E41" s="5"/>
      <c r="F41" s="5"/>
      <c r="G41" s="5"/>
      <c r="H41" s="5"/>
      <c r="I41" s="5"/>
      <c r="J41" s="11"/>
      <c r="K41" s="11"/>
      <c r="L41" s="11"/>
      <c r="M41" s="11"/>
      <c r="N41" s="23">
        <f>N40*100/2713</f>
        <v>35.406376704754884</v>
      </c>
      <c r="O41" s="11"/>
      <c r="P41" s="11"/>
      <c r="Q41" s="11"/>
      <c r="R41" s="11"/>
      <c r="S41" s="11"/>
      <c r="T41" s="11"/>
      <c r="U41" s="11"/>
      <c r="V41" s="11"/>
      <c r="W41" s="22"/>
      <c r="X41" s="22"/>
    </row>
    <row r="42" spans="1:26" ht="27.6" customHeight="1" x14ac:dyDescent="0.25">
      <c r="A42" s="133" t="s">
        <v>34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43" spans="1:26" ht="12.95" customHeight="1" x14ac:dyDescent="0.25">
      <c r="A43" s="111" t="s">
        <v>1</v>
      </c>
      <c r="B43" s="112"/>
      <c r="C43" s="112"/>
      <c r="D43" s="112"/>
      <c r="E43" s="112"/>
      <c r="F43" s="112"/>
      <c r="G43" s="112"/>
      <c r="H43" s="112"/>
      <c r="I43" s="113"/>
      <c r="J43" s="117" t="s">
        <v>2</v>
      </c>
      <c r="K43" s="119" t="s">
        <v>3</v>
      </c>
      <c r="L43" s="120"/>
      <c r="M43" s="121"/>
      <c r="N43" s="122" t="s">
        <v>4</v>
      </c>
      <c r="O43" s="119" t="s">
        <v>5</v>
      </c>
      <c r="P43" s="120"/>
      <c r="Q43" s="120"/>
      <c r="R43" s="121"/>
      <c r="S43" s="119" t="s">
        <v>6</v>
      </c>
      <c r="T43" s="120"/>
      <c r="U43" s="120"/>
      <c r="V43" s="121"/>
      <c r="W43" s="117" t="s">
        <v>7</v>
      </c>
      <c r="X43" s="117" t="s">
        <v>8</v>
      </c>
    </row>
    <row r="44" spans="1:26" ht="25.7" customHeight="1" x14ac:dyDescent="0.25">
      <c r="A44" s="114"/>
      <c r="B44" s="115"/>
      <c r="C44" s="115"/>
      <c r="D44" s="115"/>
      <c r="E44" s="115"/>
      <c r="F44" s="115"/>
      <c r="G44" s="115"/>
      <c r="H44" s="115"/>
      <c r="I44" s="116"/>
      <c r="J44" s="118"/>
      <c r="K44" s="2" t="s">
        <v>9</v>
      </c>
      <c r="L44" s="2" t="s">
        <v>10</v>
      </c>
      <c r="M44" s="2" t="s">
        <v>11</v>
      </c>
      <c r="N44" s="123"/>
      <c r="O44" s="2" t="s">
        <v>12</v>
      </c>
      <c r="P44" s="1" t="s">
        <v>13</v>
      </c>
      <c r="Q44" s="2" t="s">
        <v>14</v>
      </c>
      <c r="R44" s="1" t="s">
        <v>15</v>
      </c>
      <c r="S44" s="1" t="s">
        <v>16</v>
      </c>
      <c r="T44" s="1" t="s">
        <v>17</v>
      </c>
      <c r="U44" s="2" t="s">
        <v>18</v>
      </c>
      <c r="V44" s="1" t="s">
        <v>19</v>
      </c>
      <c r="W44" s="118"/>
      <c r="X44" s="118"/>
    </row>
    <row r="45" spans="1:26" ht="14.25" customHeight="1" thickBot="1" x14ac:dyDescent="0.3">
      <c r="A45" s="124" t="s">
        <v>63</v>
      </c>
      <c r="B45" s="125"/>
      <c r="C45" s="125"/>
      <c r="D45" s="125"/>
      <c r="E45" s="125"/>
      <c r="F45" s="125"/>
      <c r="G45" s="125"/>
      <c r="H45" s="125"/>
      <c r="I45" s="125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53"/>
    </row>
    <row r="46" spans="1:26" ht="14.25" customHeight="1" thickBot="1" x14ac:dyDescent="0.3">
      <c r="A46" s="78" t="s">
        <v>38</v>
      </c>
      <c r="B46" s="81"/>
      <c r="C46" s="81"/>
      <c r="D46" s="81"/>
      <c r="E46" s="81"/>
      <c r="F46" s="81"/>
      <c r="G46" s="81"/>
      <c r="H46" s="81"/>
      <c r="I46" s="82"/>
      <c r="J46" s="40">
        <v>10</v>
      </c>
      <c r="K46" s="41">
        <v>0.01</v>
      </c>
      <c r="L46" s="41">
        <v>8.3000000000000007</v>
      </c>
      <c r="M46" s="41">
        <v>0.06</v>
      </c>
      <c r="N46" s="41">
        <v>77</v>
      </c>
      <c r="O46" s="41">
        <v>0</v>
      </c>
      <c r="P46" s="41">
        <v>0</v>
      </c>
      <c r="Q46" s="41">
        <v>0.04</v>
      </c>
      <c r="R46" s="41">
        <v>0.05</v>
      </c>
      <c r="S46" s="41">
        <v>50.5</v>
      </c>
      <c r="T46" s="41">
        <v>1</v>
      </c>
      <c r="U46" s="41">
        <v>50</v>
      </c>
      <c r="V46" s="41">
        <v>0</v>
      </c>
      <c r="W46" s="8">
        <v>96</v>
      </c>
      <c r="X46" s="8">
        <v>2004</v>
      </c>
    </row>
    <row r="47" spans="1:26" ht="12" customHeight="1" x14ac:dyDescent="0.25">
      <c r="A47" s="78" t="s">
        <v>44</v>
      </c>
      <c r="B47" s="81"/>
      <c r="C47" s="81"/>
      <c r="D47" s="81"/>
      <c r="E47" s="81"/>
      <c r="F47" s="81"/>
      <c r="G47" s="81"/>
      <c r="H47" s="81"/>
      <c r="I47" s="82"/>
      <c r="J47" s="34" t="s">
        <v>83</v>
      </c>
      <c r="K47" s="69">
        <v>17.36</v>
      </c>
      <c r="L47" s="69">
        <v>23.94</v>
      </c>
      <c r="M47" s="69">
        <v>44.66</v>
      </c>
      <c r="N47" s="69">
        <v>440.2</v>
      </c>
      <c r="O47" s="69">
        <v>7.0000000000000007E-2</v>
      </c>
      <c r="P47" s="69">
        <v>2.23</v>
      </c>
      <c r="Q47" s="69">
        <v>0.08</v>
      </c>
      <c r="R47" s="69">
        <v>1.49</v>
      </c>
      <c r="S47" s="69">
        <v>173.64</v>
      </c>
      <c r="T47" s="69">
        <v>33.5</v>
      </c>
      <c r="U47" s="69">
        <v>236.72</v>
      </c>
      <c r="V47" s="69">
        <v>1.65</v>
      </c>
      <c r="W47" s="34">
        <v>358</v>
      </c>
      <c r="X47" s="34">
        <v>2004</v>
      </c>
    </row>
    <row r="48" spans="1:26" ht="12" customHeight="1" thickBot="1" x14ac:dyDescent="0.3">
      <c r="A48" s="149" t="s">
        <v>25</v>
      </c>
      <c r="B48" s="81"/>
      <c r="C48" s="81"/>
      <c r="D48" s="81"/>
      <c r="E48" s="81"/>
      <c r="F48" s="81"/>
      <c r="G48" s="81"/>
      <c r="H48" s="81"/>
      <c r="I48" s="82"/>
      <c r="J48" s="8">
        <v>200</v>
      </c>
      <c r="K48" s="8">
        <v>0.2</v>
      </c>
      <c r="L48" s="8">
        <v>0</v>
      </c>
      <c r="M48" s="8">
        <v>15</v>
      </c>
      <c r="N48" s="8">
        <v>58</v>
      </c>
      <c r="O48" s="7">
        <v>0</v>
      </c>
      <c r="P48" s="7">
        <v>0</v>
      </c>
      <c r="Q48" s="7">
        <v>0</v>
      </c>
      <c r="R48" s="7">
        <v>0</v>
      </c>
      <c r="S48" s="7">
        <v>0.3</v>
      </c>
      <c r="T48" s="7">
        <v>0</v>
      </c>
      <c r="U48" s="7">
        <v>0</v>
      </c>
      <c r="V48" s="7">
        <v>0</v>
      </c>
      <c r="W48" s="8">
        <v>685</v>
      </c>
      <c r="X48" s="8">
        <v>2004</v>
      </c>
    </row>
    <row r="49" spans="1:24" ht="12" customHeight="1" thickBot="1" x14ac:dyDescent="0.3">
      <c r="A49" s="129" t="s">
        <v>41</v>
      </c>
      <c r="B49" s="127"/>
      <c r="C49" s="127"/>
      <c r="D49" s="127"/>
      <c r="E49" s="127"/>
      <c r="F49" s="127"/>
      <c r="G49" s="127"/>
      <c r="H49" s="127"/>
      <c r="I49" s="128"/>
      <c r="J49" s="7">
        <v>20</v>
      </c>
      <c r="K49" s="7">
        <v>1.6</v>
      </c>
      <c r="L49" s="7">
        <v>0.3</v>
      </c>
      <c r="M49" s="7">
        <v>14.7</v>
      </c>
      <c r="N49" s="7">
        <v>48.9</v>
      </c>
      <c r="O49" s="7">
        <v>1.02</v>
      </c>
      <c r="P49" s="7">
        <v>0</v>
      </c>
      <c r="Q49" s="7">
        <v>0</v>
      </c>
      <c r="R49" s="7">
        <v>0.15</v>
      </c>
      <c r="S49" s="7">
        <v>3.4</v>
      </c>
      <c r="T49" s="7">
        <v>12.6</v>
      </c>
      <c r="U49" s="7">
        <v>4.9000000000000004</v>
      </c>
      <c r="V49" s="7">
        <v>2.79</v>
      </c>
      <c r="W49" s="20" t="s">
        <v>21</v>
      </c>
      <c r="X49" s="20" t="s">
        <v>21</v>
      </c>
    </row>
    <row r="50" spans="1:24" ht="12" customHeight="1" x14ac:dyDescent="0.25">
      <c r="A50" s="129" t="s">
        <v>20</v>
      </c>
      <c r="B50" s="127"/>
      <c r="C50" s="127"/>
      <c r="D50" s="127"/>
      <c r="E50" s="127"/>
      <c r="F50" s="127"/>
      <c r="G50" s="127"/>
      <c r="H50" s="127"/>
      <c r="I50" s="128"/>
      <c r="J50" s="8">
        <v>20</v>
      </c>
      <c r="K50" s="8">
        <v>1.3</v>
      </c>
      <c r="L50" s="8">
        <v>0.4</v>
      </c>
      <c r="M50" s="8">
        <v>8</v>
      </c>
      <c r="N50" s="8">
        <v>40</v>
      </c>
      <c r="O50" s="8">
        <v>0</v>
      </c>
      <c r="P50" s="20">
        <v>0</v>
      </c>
      <c r="Q50" s="8">
        <v>0</v>
      </c>
      <c r="R50" s="20">
        <v>0</v>
      </c>
      <c r="S50" s="20">
        <v>2.7</v>
      </c>
      <c r="T50" s="20">
        <v>1.9</v>
      </c>
      <c r="U50" s="8">
        <v>9.6999999999999993</v>
      </c>
      <c r="V50" s="20">
        <v>0.1</v>
      </c>
      <c r="W50" s="20" t="s">
        <v>21</v>
      </c>
      <c r="X50" s="20" t="s">
        <v>21</v>
      </c>
    </row>
    <row r="51" spans="1:24" ht="12" customHeight="1" x14ac:dyDescent="0.25">
      <c r="A51" s="130" t="s">
        <v>22</v>
      </c>
      <c r="B51" s="131"/>
      <c r="C51" s="131"/>
      <c r="D51" s="131"/>
      <c r="E51" s="131"/>
      <c r="F51" s="131"/>
      <c r="G51" s="131"/>
      <c r="H51" s="131"/>
      <c r="I51" s="132"/>
      <c r="J51" s="9">
        <f>SUM(J46:J50)</f>
        <v>250</v>
      </c>
      <c r="K51" s="9">
        <f>SUM(K46:K50)</f>
        <v>20.470000000000002</v>
      </c>
      <c r="L51" s="9">
        <f t="shared" ref="L51:V51" si="3">SUM(L46:L50)</f>
        <v>32.94</v>
      </c>
      <c r="M51" s="9">
        <f t="shared" si="3"/>
        <v>82.42</v>
      </c>
      <c r="N51" s="9">
        <f t="shared" si="3"/>
        <v>664.1</v>
      </c>
      <c r="O51" s="9">
        <f t="shared" si="3"/>
        <v>1.0900000000000001</v>
      </c>
      <c r="P51" s="9">
        <f t="shared" si="3"/>
        <v>2.23</v>
      </c>
      <c r="Q51" s="9">
        <f t="shared" si="3"/>
        <v>0.12</v>
      </c>
      <c r="R51" s="9">
        <f t="shared" si="3"/>
        <v>1.69</v>
      </c>
      <c r="S51" s="9">
        <f t="shared" si="3"/>
        <v>230.54</v>
      </c>
      <c r="T51" s="9">
        <f t="shared" si="3"/>
        <v>49</v>
      </c>
      <c r="U51" s="9">
        <f t="shared" si="3"/>
        <v>301.32</v>
      </c>
      <c r="V51" s="9">
        <f t="shared" si="3"/>
        <v>4.5399999999999991</v>
      </c>
      <c r="W51" s="22" t="s">
        <v>0</v>
      </c>
      <c r="X51" s="22" t="s">
        <v>0</v>
      </c>
    </row>
    <row r="52" spans="1:24" ht="12" customHeight="1" x14ac:dyDescent="0.25">
      <c r="A52" s="4" t="s">
        <v>23</v>
      </c>
      <c r="B52" s="5"/>
      <c r="C52" s="5"/>
      <c r="D52" s="5"/>
      <c r="E52" s="5"/>
      <c r="F52" s="5"/>
      <c r="G52" s="5"/>
      <c r="H52" s="5"/>
      <c r="I52" s="5"/>
      <c r="J52" s="11"/>
      <c r="K52" s="11"/>
      <c r="L52" s="11"/>
      <c r="M52" s="11"/>
      <c r="N52" s="23">
        <f>N51*100/2713</f>
        <v>24.478437154441579</v>
      </c>
      <c r="O52" s="11"/>
      <c r="P52" s="11"/>
      <c r="Q52" s="11"/>
      <c r="R52" s="11"/>
      <c r="S52" s="11"/>
      <c r="T52" s="11"/>
      <c r="U52" s="11"/>
      <c r="V52" s="11"/>
      <c r="W52" s="22"/>
      <c r="X52" s="22"/>
    </row>
    <row r="53" spans="1:24" ht="12" customHeight="1" thickBot="1" x14ac:dyDescent="0.3">
      <c r="A53" s="107" t="s">
        <v>64</v>
      </c>
      <c r="B53" s="108"/>
      <c r="C53" s="108"/>
      <c r="D53" s="108"/>
      <c r="E53" s="108"/>
      <c r="F53" s="108"/>
      <c r="G53" s="108"/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10"/>
    </row>
    <row r="54" spans="1:24" ht="12" customHeight="1" thickBot="1" x14ac:dyDescent="0.3">
      <c r="A54" s="78" t="s">
        <v>43</v>
      </c>
      <c r="B54" s="79"/>
      <c r="C54" s="79"/>
      <c r="D54" s="79"/>
      <c r="E54" s="79"/>
      <c r="F54" s="79"/>
      <c r="G54" s="79"/>
      <c r="H54" s="79"/>
      <c r="I54" s="80"/>
      <c r="J54" s="57">
        <v>100</v>
      </c>
      <c r="K54" s="71">
        <v>5.2</v>
      </c>
      <c r="L54" s="71">
        <v>6.6</v>
      </c>
      <c r="M54" s="71">
        <v>33.5</v>
      </c>
      <c r="N54" s="71">
        <v>237.2</v>
      </c>
      <c r="O54" s="71">
        <v>0.08</v>
      </c>
      <c r="P54" s="71">
        <v>0.24</v>
      </c>
      <c r="Q54" s="71">
        <v>7.0000000000000007E-2</v>
      </c>
      <c r="R54" s="71">
        <v>0.4</v>
      </c>
      <c r="S54" s="71">
        <v>138.19999999999999</v>
      </c>
      <c r="T54" s="71">
        <v>21.4</v>
      </c>
      <c r="U54" s="71">
        <v>178.8</v>
      </c>
      <c r="V54" s="71">
        <v>1.76</v>
      </c>
      <c r="W54" s="8">
        <v>499</v>
      </c>
      <c r="X54" s="8">
        <v>2004</v>
      </c>
    </row>
    <row r="55" spans="1:24" ht="12" customHeight="1" thickBot="1" x14ac:dyDescent="0.3">
      <c r="A55" s="78" t="s">
        <v>27</v>
      </c>
      <c r="B55" s="81"/>
      <c r="C55" s="81"/>
      <c r="D55" s="81"/>
      <c r="E55" s="81"/>
      <c r="F55" s="81"/>
      <c r="G55" s="81"/>
      <c r="H55" s="81"/>
      <c r="I55" s="82"/>
      <c r="J55" s="8">
        <v>150</v>
      </c>
      <c r="K55" s="7">
        <v>8.9</v>
      </c>
      <c r="L55" s="7">
        <v>4.0999999999999996</v>
      </c>
      <c r="M55" s="7">
        <v>39.840000000000003</v>
      </c>
      <c r="N55" s="7">
        <f t="shared" ref="N55" si="4">SUM((K55*4)+(L55*9)+(M55*3.75))</f>
        <v>221.9</v>
      </c>
      <c r="O55" s="7">
        <v>0.2</v>
      </c>
      <c r="P55" s="7">
        <v>18.2</v>
      </c>
      <c r="Q55" s="7">
        <v>0.06</v>
      </c>
      <c r="R55" s="7">
        <v>0.18</v>
      </c>
      <c r="S55" s="7">
        <v>14.6</v>
      </c>
      <c r="T55" s="7">
        <v>210</v>
      </c>
      <c r="U55" s="7">
        <v>140</v>
      </c>
      <c r="V55" s="7">
        <v>0.01</v>
      </c>
      <c r="W55" s="8">
        <v>508</v>
      </c>
      <c r="X55" s="8">
        <v>2004</v>
      </c>
    </row>
    <row r="56" spans="1:24" ht="12" customHeight="1" x14ac:dyDescent="0.25">
      <c r="A56" s="83" t="s">
        <v>30</v>
      </c>
      <c r="B56" s="150"/>
      <c r="C56" s="150"/>
      <c r="D56" s="150"/>
      <c r="E56" s="150"/>
      <c r="F56" s="150"/>
      <c r="G56" s="150"/>
      <c r="H56" s="150"/>
      <c r="I56" s="151"/>
      <c r="J56" s="8">
        <v>200</v>
      </c>
      <c r="K56" s="8">
        <v>0.6</v>
      </c>
      <c r="L56" s="8">
        <v>0</v>
      </c>
      <c r="M56" s="8">
        <v>31.4</v>
      </c>
      <c r="N56" s="8">
        <v>124</v>
      </c>
      <c r="O56" s="8">
        <v>0</v>
      </c>
      <c r="P56" s="20">
        <v>0</v>
      </c>
      <c r="Q56" s="8">
        <v>0</v>
      </c>
      <c r="R56" s="20">
        <v>0</v>
      </c>
      <c r="S56" s="20">
        <v>8.9</v>
      </c>
      <c r="T56" s="20">
        <v>1.9</v>
      </c>
      <c r="U56" s="8">
        <v>0</v>
      </c>
      <c r="V56" s="20">
        <v>0</v>
      </c>
      <c r="W56" s="20">
        <v>639</v>
      </c>
      <c r="X56" s="20">
        <v>2004</v>
      </c>
    </row>
    <row r="57" spans="1:24" ht="12" customHeight="1" thickBot="1" x14ac:dyDescent="0.3">
      <c r="A57" s="86" t="s">
        <v>28</v>
      </c>
      <c r="B57" s="84"/>
      <c r="C57" s="84"/>
      <c r="D57" s="84"/>
      <c r="E57" s="84"/>
      <c r="F57" s="84"/>
      <c r="G57" s="84"/>
      <c r="H57" s="84"/>
      <c r="I57" s="85"/>
      <c r="J57" s="61">
        <v>20</v>
      </c>
      <c r="K57" s="61">
        <v>1.6</v>
      </c>
      <c r="L57" s="61">
        <v>0.3</v>
      </c>
      <c r="M57" s="61">
        <v>14.7</v>
      </c>
      <c r="N57" s="61">
        <v>48.9</v>
      </c>
      <c r="O57" s="61">
        <v>1.02</v>
      </c>
      <c r="P57" s="61">
        <v>0</v>
      </c>
      <c r="Q57" s="61">
        <v>0</v>
      </c>
      <c r="R57" s="61">
        <v>0.15</v>
      </c>
      <c r="S57" s="61">
        <v>3.4</v>
      </c>
      <c r="T57" s="61">
        <v>12.6</v>
      </c>
      <c r="U57" s="61">
        <v>4.9000000000000004</v>
      </c>
      <c r="V57" s="61">
        <v>2.79</v>
      </c>
      <c r="W57" s="20" t="s">
        <v>21</v>
      </c>
      <c r="X57" s="20" t="s">
        <v>21</v>
      </c>
    </row>
    <row r="58" spans="1:24" ht="12" customHeight="1" x14ac:dyDescent="0.25">
      <c r="A58" s="86" t="s">
        <v>20</v>
      </c>
      <c r="B58" s="84"/>
      <c r="C58" s="84"/>
      <c r="D58" s="84"/>
      <c r="E58" s="84"/>
      <c r="F58" s="84"/>
      <c r="G58" s="84"/>
      <c r="H58" s="84"/>
      <c r="I58" s="85"/>
      <c r="J58" s="8">
        <v>20</v>
      </c>
      <c r="K58" s="8">
        <v>1.3</v>
      </c>
      <c r="L58" s="8">
        <v>0.4</v>
      </c>
      <c r="M58" s="8">
        <v>8</v>
      </c>
      <c r="N58" s="8">
        <v>40</v>
      </c>
      <c r="O58" s="8">
        <v>0</v>
      </c>
      <c r="P58" s="20">
        <v>0</v>
      </c>
      <c r="Q58" s="8">
        <v>0</v>
      </c>
      <c r="R58" s="20">
        <v>0</v>
      </c>
      <c r="S58" s="20">
        <v>2.7</v>
      </c>
      <c r="T58" s="20">
        <v>1.9</v>
      </c>
      <c r="U58" s="8">
        <v>9.6999999999999993</v>
      </c>
      <c r="V58" s="20">
        <v>0.1</v>
      </c>
      <c r="W58" s="20" t="s">
        <v>21</v>
      </c>
      <c r="X58" s="20" t="s">
        <v>21</v>
      </c>
    </row>
    <row r="59" spans="1:24" ht="12" customHeight="1" x14ac:dyDescent="0.25">
      <c r="A59" s="87" t="s">
        <v>22</v>
      </c>
      <c r="B59" s="88"/>
      <c r="C59" s="88"/>
      <c r="D59" s="88"/>
      <c r="E59" s="88"/>
      <c r="F59" s="88"/>
      <c r="G59" s="88"/>
      <c r="H59" s="88"/>
      <c r="I59" s="89"/>
      <c r="J59" s="9">
        <f t="shared" ref="J59:V59" si="5">SUM(J54:J58)</f>
        <v>490</v>
      </c>
      <c r="K59" s="9">
        <f t="shared" si="5"/>
        <v>17.600000000000001</v>
      </c>
      <c r="L59" s="9">
        <f t="shared" si="5"/>
        <v>11.4</v>
      </c>
      <c r="M59" s="9">
        <f t="shared" si="5"/>
        <v>127.44000000000001</v>
      </c>
      <c r="N59" s="9">
        <f t="shared" si="5"/>
        <v>672</v>
      </c>
      <c r="O59" s="9">
        <f t="shared" si="5"/>
        <v>1.3</v>
      </c>
      <c r="P59" s="9">
        <f t="shared" si="5"/>
        <v>18.439999999999998</v>
      </c>
      <c r="Q59" s="9">
        <f t="shared" si="5"/>
        <v>0.13</v>
      </c>
      <c r="R59" s="9">
        <f t="shared" si="5"/>
        <v>0.73000000000000009</v>
      </c>
      <c r="S59" s="9">
        <f t="shared" si="5"/>
        <v>167.79999999999998</v>
      </c>
      <c r="T59" s="9">
        <f t="shared" si="5"/>
        <v>247.8</v>
      </c>
      <c r="U59" s="9">
        <f t="shared" si="5"/>
        <v>333.4</v>
      </c>
      <c r="V59" s="9">
        <f t="shared" si="5"/>
        <v>4.66</v>
      </c>
      <c r="W59" s="64" t="s">
        <v>0</v>
      </c>
      <c r="X59" s="64" t="s">
        <v>0</v>
      </c>
    </row>
    <row r="60" spans="1:24" ht="12" customHeight="1" x14ac:dyDescent="0.25">
      <c r="A60" s="62" t="s">
        <v>23</v>
      </c>
      <c r="B60" s="63"/>
      <c r="C60" s="63"/>
      <c r="D60" s="63"/>
      <c r="E60" s="63"/>
      <c r="F60" s="63"/>
      <c r="G60" s="63"/>
      <c r="H60" s="63"/>
      <c r="I60" s="63"/>
      <c r="J60" s="11"/>
      <c r="K60" s="11"/>
      <c r="L60" s="11"/>
      <c r="M60" s="11"/>
      <c r="N60" s="23">
        <f>N59*100/2713</f>
        <v>24.769627718392922</v>
      </c>
      <c r="O60" s="11"/>
      <c r="P60" s="11"/>
      <c r="Q60" s="11"/>
      <c r="R60" s="11"/>
      <c r="S60" s="11"/>
      <c r="T60" s="11"/>
      <c r="U60" s="11"/>
      <c r="V60" s="11"/>
      <c r="W60" s="64"/>
      <c r="X60" s="64"/>
    </row>
    <row r="61" spans="1:24" ht="16.5" customHeight="1" x14ac:dyDescent="0.25">
      <c r="A61" s="90" t="s">
        <v>32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</row>
    <row r="62" spans="1:24" ht="12.95" customHeight="1" x14ac:dyDescent="0.25">
      <c r="A62" s="111" t="s">
        <v>1</v>
      </c>
      <c r="B62" s="112"/>
      <c r="C62" s="112"/>
      <c r="D62" s="112"/>
      <c r="E62" s="112"/>
      <c r="F62" s="112"/>
      <c r="G62" s="112"/>
      <c r="H62" s="112"/>
      <c r="I62" s="113"/>
      <c r="J62" s="117" t="s">
        <v>2</v>
      </c>
      <c r="K62" s="119" t="s">
        <v>3</v>
      </c>
      <c r="L62" s="120"/>
      <c r="M62" s="121"/>
      <c r="N62" s="122" t="s">
        <v>4</v>
      </c>
      <c r="O62" s="119" t="s">
        <v>5</v>
      </c>
      <c r="P62" s="120"/>
      <c r="Q62" s="120"/>
      <c r="R62" s="121"/>
      <c r="S62" s="119" t="s">
        <v>6</v>
      </c>
      <c r="T62" s="120"/>
      <c r="U62" s="120"/>
      <c r="V62" s="121"/>
      <c r="W62" s="117" t="s">
        <v>7</v>
      </c>
      <c r="X62" s="117" t="s">
        <v>8</v>
      </c>
    </row>
    <row r="63" spans="1:24" ht="25.7" customHeight="1" x14ac:dyDescent="0.25">
      <c r="A63" s="114"/>
      <c r="B63" s="115"/>
      <c r="C63" s="115"/>
      <c r="D63" s="115"/>
      <c r="E63" s="115"/>
      <c r="F63" s="115"/>
      <c r="G63" s="115"/>
      <c r="H63" s="115"/>
      <c r="I63" s="116"/>
      <c r="J63" s="118"/>
      <c r="K63" s="2" t="s">
        <v>9</v>
      </c>
      <c r="L63" s="2" t="s">
        <v>10</v>
      </c>
      <c r="M63" s="2" t="s">
        <v>11</v>
      </c>
      <c r="N63" s="123"/>
      <c r="O63" s="2" t="s">
        <v>12</v>
      </c>
      <c r="P63" s="1" t="s">
        <v>13</v>
      </c>
      <c r="Q63" s="2" t="s">
        <v>14</v>
      </c>
      <c r="R63" s="1" t="s">
        <v>15</v>
      </c>
      <c r="S63" s="1" t="s">
        <v>16</v>
      </c>
      <c r="T63" s="1" t="s">
        <v>17</v>
      </c>
      <c r="U63" s="2" t="s">
        <v>18</v>
      </c>
      <c r="V63" s="1" t="s">
        <v>19</v>
      </c>
      <c r="W63" s="118"/>
      <c r="X63" s="118"/>
    </row>
    <row r="64" spans="1:24" ht="14.25" customHeight="1" x14ac:dyDescent="0.25">
      <c r="A64" s="78" t="s">
        <v>45</v>
      </c>
      <c r="B64" s="81"/>
      <c r="C64" s="81"/>
      <c r="D64" s="81"/>
      <c r="E64" s="81"/>
      <c r="F64" s="81"/>
      <c r="G64" s="81"/>
      <c r="H64" s="81"/>
      <c r="I64" s="82"/>
      <c r="J64" s="8">
        <v>60</v>
      </c>
      <c r="K64" s="35">
        <v>0.51</v>
      </c>
      <c r="L64" s="35">
        <v>3.13</v>
      </c>
      <c r="M64" s="35">
        <v>4.72</v>
      </c>
      <c r="N64" s="35">
        <v>49.14</v>
      </c>
      <c r="O64" s="35">
        <v>0.05</v>
      </c>
      <c r="P64" s="35">
        <v>6.95</v>
      </c>
      <c r="Q64" s="35">
        <v>0</v>
      </c>
      <c r="R64" s="35">
        <v>0.49</v>
      </c>
      <c r="S64" s="35">
        <v>21.19</v>
      </c>
      <c r="T64" s="35">
        <v>24</v>
      </c>
      <c r="U64" s="35">
        <v>133.97999999999999</v>
      </c>
      <c r="V64" s="35">
        <v>0.32</v>
      </c>
      <c r="W64" s="8">
        <v>49</v>
      </c>
      <c r="X64" s="8">
        <v>2004</v>
      </c>
    </row>
    <row r="65" spans="1:24" ht="12" customHeight="1" thickBot="1" x14ac:dyDescent="0.3">
      <c r="A65" s="78" t="s">
        <v>65</v>
      </c>
      <c r="B65" s="81"/>
      <c r="C65" s="81"/>
      <c r="D65" s="81"/>
      <c r="E65" s="81"/>
      <c r="F65" s="81"/>
      <c r="G65" s="81"/>
      <c r="H65" s="81"/>
      <c r="I65" s="82"/>
      <c r="J65" s="8">
        <v>250</v>
      </c>
      <c r="K65" s="35">
        <v>3.3</v>
      </c>
      <c r="L65" s="35">
        <v>5.37</v>
      </c>
      <c r="M65" s="35">
        <v>18.899999999999999</v>
      </c>
      <c r="N65" s="7">
        <v>143</v>
      </c>
      <c r="O65" s="35">
        <v>0.12</v>
      </c>
      <c r="P65" s="35">
        <v>0.55000000000000004</v>
      </c>
      <c r="Q65" s="35">
        <v>0.04</v>
      </c>
      <c r="R65" s="35">
        <v>1.35</v>
      </c>
      <c r="S65" s="35">
        <v>246.2</v>
      </c>
      <c r="T65" s="35">
        <v>21.1</v>
      </c>
      <c r="U65" s="35">
        <v>208.6</v>
      </c>
      <c r="V65" s="35">
        <v>1.5</v>
      </c>
      <c r="W65" s="8">
        <v>149</v>
      </c>
      <c r="X65" s="8">
        <v>2004</v>
      </c>
    </row>
    <row r="66" spans="1:24" ht="12" customHeight="1" thickBot="1" x14ac:dyDescent="0.3">
      <c r="A66" s="78" t="s">
        <v>46</v>
      </c>
      <c r="B66" s="79"/>
      <c r="C66" s="79"/>
      <c r="D66" s="79"/>
      <c r="E66" s="79"/>
      <c r="F66" s="79"/>
      <c r="G66" s="79"/>
      <c r="H66" s="79"/>
      <c r="I66" s="80"/>
      <c r="J66" s="8">
        <v>100</v>
      </c>
      <c r="K66" s="76">
        <v>16.87</v>
      </c>
      <c r="L66" s="76">
        <v>25.5</v>
      </c>
      <c r="M66" s="76">
        <v>10.75</v>
      </c>
      <c r="N66" s="76">
        <v>229</v>
      </c>
      <c r="O66" s="76">
        <v>0.23</v>
      </c>
      <c r="P66" s="76">
        <v>0.87</v>
      </c>
      <c r="Q66" s="76">
        <v>0.05</v>
      </c>
      <c r="R66" s="76">
        <v>0.25</v>
      </c>
      <c r="S66" s="76">
        <v>137.5</v>
      </c>
      <c r="T66" s="76">
        <v>258.75</v>
      </c>
      <c r="U66" s="76">
        <v>21.25</v>
      </c>
      <c r="V66" s="76">
        <v>1.25</v>
      </c>
      <c r="W66" s="8">
        <v>439</v>
      </c>
      <c r="X66" s="8">
        <v>2004</v>
      </c>
    </row>
    <row r="67" spans="1:24" ht="12" customHeight="1" thickBot="1" x14ac:dyDescent="0.3">
      <c r="A67" s="78" t="s">
        <v>47</v>
      </c>
      <c r="B67" s="81"/>
      <c r="C67" s="81"/>
      <c r="D67" s="81"/>
      <c r="E67" s="81"/>
      <c r="F67" s="81"/>
      <c r="G67" s="81"/>
      <c r="H67" s="81"/>
      <c r="I67" s="82"/>
      <c r="J67" s="8">
        <v>180</v>
      </c>
      <c r="K67" s="74">
        <v>3.24</v>
      </c>
      <c r="L67" s="75">
        <v>6</v>
      </c>
      <c r="M67" s="75">
        <v>21.24</v>
      </c>
      <c r="N67" s="75">
        <v>182.4</v>
      </c>
      <c r="O67" s="75">
        <v>0.1</v>
      </c>
      <c r="P67" s="75">
        <v>8.5</v>
      </c>
      <c r="Q67" s="75">
        <v>0</v>
      </c>
      <c r="R67" s="75">
        <v>0.2</v>
      </c>
      <c r="S67" s="75">
        <v>33.5</v>
      </c>
      <c r="T67" s="75">
        <v>37.200000000000003</v>
      </c>
      <c r="U67" s="75">
        <v>124.4</v>
      </c>
      <c r="V67" s="75">
        <v>1</v>
      </c>
      <c r="W67" s="8">
        <v>717</v>
      </c>
      <c r="X67" s="8">
        <v>2004</v>
      </c>
    </row>
    <row r="68" spans="1:24" ht="12" customHeight="1" x14ac:dyDescent="0.25">
      <c r="A68" s="83" t="s">
        <v>30</v>
      </c>
      <c r="B68" s="127"/>
      <c r="C68" s="127"/>
      <c r="D68" s="127"/>
      <c r="E68" s="127"/>
      <c r="F68" s="127"/>
      <c r="G68" s="127"/>
      <c r="H68" s="127"/>
      <c r="I68" s="128"/>
      <c r="J68" s="8">
        <v>200</v>
      </c>
      <c r="K68" s="8">
        <v>0.6</v>
      </c>
      <c r="L68" s="8">
        <v>0</v>
      </c>
      <c r="M68" s="8">
        <v>31.4</v>
      </c>
      <c r="N68" s="8">
        <v>124</v>
      </c>
      <c r="O68" s="8">
        <v>0</v>
      </c>
      <c r="P68" s="20">
        <v>0</v>
      </c>
      <c r="Q68" s="8">
        <v>0</v>
      </c>
      <c r="R68" s="20">
        <v>0</v>
      </c>
      <c r="S68" s="20">
        <v>8.9</v>
      </c>
      <c r="T68" s="20">
        <v>1.9</v>
      </c>
      <c r="U68" s="8">
        <v>0</v>
      </c>
      <c r="V68" s="20">
        <v>0</v>
      </c>
      <c r="W68" s="20">
        <v>639</v>
      </c>
      <c r="X68" s="20">
        <v>2004</v>
      </c>
    </row>
    <row r="69" spans="1:24" ht="12" customHeight="1" thickBot="1" x14ac:dyDescent="0.3">
      <c r="A69" s="129" t="s">
        <v>28</v>
      </c>
      <c r="B69" s="127"/>
      <c r="C69" s="127"/>
      <c r="D69" s="127"/>
      <c r="E69" s="127"/>
      <c r="F69" s="127"/>
      <c r="G69" s="127"/>
      <c r="H69" s="127"/>
      <c r="I69" s="128"/>
      <c r="J69" s="8">
        <v>40</v>
      </c>
      <c r="K69" s="7">
        <v>3.2</v>
      </c>
      <c r="L69" s="7">
        <v>0.6</v>
      </c>
      <c r="M69" s="7">
        <v>29.4</v>
      </c>
      <c r="N69" s="7">
        <f t="shared" ref="N69:N70" si="6">SUM((K69*4)+(L69*9)+(M69*3.75))</f>
        <v>128.44999999999999</v>
      </c>
      <c r="O69" s="7">
        <v>2.04</v>
      </c>
      <c r="P69" s="7">
        <v>0</v>
      </c>
      <c r="Q69" s="7">
        <v>0</v>
      </c>
      <c r="R69" s="7">
        <v>0.3</v>
      </c>
      <c r="S69" s="7">
        <v>6.8</v>
      </c>
      <c r="T69" s="7">
        <v>25.2</v>
      </c>
      <c r="U69" s="7">
        <v>5.8</v>
      </c>
      <c r="V69" s="7">
        <v>5.58</v>
      </c>
      <c r="W69" s="20" t="s">
        <v>21</v>
      </c>
      <c r="X69" s="20" t="s">
        <v>21</v>
      </c>
    </row>
    <row r="70" spans="1:24" ht="12" customHeight="1" thickBot="1" x14ac:dyDescent="0.3">
      <c r="A70" s="129" t="s">
        <v>20</v>
      </c>
      <c r="B70" s="127"/>
      <c r="C70" s="127"/>
      <c r="D70" s="127"/>
      <c r="E70" s="127"/>
      <c r="F70" s="127"/>
      <c r="G70" s="127"/>
      <c r="H70" s="127"/>
      <c r="I70" s="128"/>
      <c r="J70" s="8">
        <v>40</v>
      </c>
      <c r="K70" s="8">
        <v>2.6</v>
      </c>
      <c r="L70" s="8">
        <v>0.8</v>
      </c>
      <c r="M70" s="8">
        <v>16</v>
      </c>
      <c r="N70" s="7">
        <f t="shared" si="6"/>
        <v>77.599999999999994</v>
      </c>
      <c r="O70" s="8">
        <v>0</v>
      </c>
      <c r="P70" s="20">
        <v>0</v>
      </c>
      <c r="Q70" s="8">
        <v>0</v>
      </c>
      <c r="R70" s="20">
        <v>0</v>
      </c>
      <c r="S70" s="20">
        <v>5.4</v>
      </c>
      <c r="T70" s="20">
        <v>3.8</v>
      </c>
      <c r="U70" s="8">
        <v>19.399999999999999</v>
      </c>
      <c r="V70" s="20">
        <v>0.2</v>
      </c>
      <c r="W70" s="20" t="s">
        <v>21</v>
      </c>
      <c r="X70" s="20" t="s">
        <v>21</v>
      </c>
    </row>
    <row r="71" spans="1:24" ht="12" customHeight="1" x14ac:dyDescent="0.25">
      <c r="A71" s="130" t="s">
        <v>22</v>
      </c>
      <c r="B71" s="131"/>
      <c r="C71" s="131"/>
      <c r="D71" s="131"/>
      <c r="E71" s="131"/>
      <c r="F71" s="131"/>
      <c r="G71" s="131"/>
      <c r="H71" s="131"/>
      <c r="I71" s="132"/>
      <c r="J71" s="9">
        <f>SUM(J64:J70)</f>
        <v>870</v>
      </c>
      <c r="K71" s="10">
        <f>SUM(K64:K70)</f>
        <v>30.320000000000004</v>
      </c>
      <c r="L71" s="10">
        <f t="shared" ref="L71:V71" si="7">SUM(L64:L70)</f>
        <v>41.4</v>
      </c>
      <c r="M71" s="10">
        <f t="shared" si="7"/>
        <v>132.41</v>
      </c>
      <c r="N71" s="10">
        <f t="shared" si="7"/>
        <v>933.59</v>
      </c>
      <c r="O71" s="10">
        <f t="shared" si="7"/>
        <v>2.54</v>
      </c>
      <c r="P71" s="10">
        <f t="shared" si="7"/>
        <v>16.869999999999997</v>
      </c>
      <c r="Q71" s="10">
        <f t="shared" si="7"/>
        <v>0.09</v>
      </c>
      <c r="R71" s="10">
        <f t="shared" si="7"/>
        <v>2.59</v>
      </c>
      <c r="S71" s="10">
        <f t="shared" si="7"/>
        <v>459.48999999999995</v>
      </c>
      <c r="T71" s="10">
        <f t="shared" si="7"/>
        <v>371.95</v>
      </c>
      <c r="U71" s="10">
        <f t="shared" si="7"/>
        <v>513.43000000000006</v>
      </c>
      <c r="V71" s="10">
        <f t="shared" si="7"/>
        <v>9.85</v>
      </c>
      <c r="W71" s="21" t="s">
        <v>0</v>
      </c>
      <c r="X71" s="21" t="s">
        <v>0</v>
      </c>
    </row>
    <row r="72" spans="1:24" ht="12" customHeight="1" x14ac:dyDescent="0.25">
      <c r="A72" s="4" t="s">
        <v>23</v>
      </c>
      <c r="B72" s="5"/>
      <c r="C72" s="5"/>
      <c r="D72" s="5"/>
      <c r="E72" s="5"/>
      <c r="F72" s="5"/>
      <c r="G72" s="5"/>
      <c r="H72" s="5"/>
      <c r="I72" s="5"/>
      <c r="J72" s="11"/>
      <c r="K72" s="12"/>
      <c r="L72" s="12"/>
      <c r="M72" s="12"/>
      <c r="N72" s="13">
        <f>N71*100/2713</f>
        <v>34.411721341688171</v>
      </c>
      <c r="O72" s="12"/>
      <c r="P72" s="12"/>
      <c r="Q72" s="12"/>
      <c r="R72" s="12"/>
      <c r="S72" s="12"/>
      <c r="T72" s="12"/>
      <c r="U72" s="12"/>
      <c r="V72" s="12"/>
      <c r="W72" s="21"/>
      <c r="X72" s="21"/>
    </row>
    <row r="73" spans="1:24" ht="27.6" customHeight="1" x14ac:dyDescent="0.25">
      <c r="A73" s="133" t="s">
        <v>35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</row>
    <row r="74" spans="1:24" ht="12.95" customHeight="1" x14ac:dyDescent="0.25">
      <c r="A74" s="111" t="s">
        <v>1</v>
      </c>
      <c r="B74" s="112"/>
      <c r="C74" s="112"/>
      <c r="D74" s="112"/>
      <c r="E74" s="112"/>
      <c r="F74" s="112"/>
      <c r="G74" s="112"/>
      <c r="H74" s="112"/>
      <c r="I74" s="113"/>
      <c r="J74" s="117" t="s">
        <v>2</v>
      </c>
      <c r="K74" s="119" t="s">
        <v>3</v>
      </c>
      <c r="L74" s="120"/>
      <c r="M74" s="121"/>
      <c r="N74" s="122" t="s">
        <v>4</v>
      </c>
      <c r="O74" s="119" t="s">
        <v>5</v>
      </c>
      <c r="P74" s="120"/>
      <c r="Q74" s="120"/>
      <c r="R74" s="121"/>
      <c r="S74" s="119" t="s">
        <v>6</v>
      </c>
      <c r="T74" s="120"/>
      <c r="U74" s="120"/>
      <c r="V74" s="121"/>
      <c r="W74" s="117" t="s">
        <v>7</v>
      </c>
      <c r="X74" s="117" t="s">
        <v>8</v>
      </c>
    </row>
    <row r="75" spans="1:24" ht="25.7" customHeight="1" x14ac:dyDescent="0.25">
      <c r="A75" s="114"/>
      <c r="B75" s="115"/>
      <c r="C75" s="115"/>
      <c r="D75" s="115"/>
      <c r="E75" s="115"/>
      <c r="F75" s="115"/>
      <c r="G75" s="115"/>
      <c r="H75" s="115"/>
      <c r="I75" s="116"/>
      <c r="J75" s="118"/>
      <c r="K75" s="2" t="s">
        <v>9</v>
      </c>
      <c r="L75" s="2" t="s">
        <v>10</v>
      </c>
      <c r="M75" s="2" t="s">
        <v>11</v>
      </c>
      <c r="N75" s="123"/>
      <c r="O75" s="2" t="s">
        <v>12</v>
      </c>
      <c r="P75" s="1" t="s">
        <v>13</v>
      </c>
      <c r="Q75" s="2" t="s">
        <v>14</v>
      </c>
      <c r="R75" s="1" t="s">
        <v>15</v>
      </c>
      <c r="S75" s="1" t="s">
        <v>16</v>
      </c>
      <c r="T75" s="1" t="s">
        <v>17</v>
      </c>
      <c r="U75" s="2" t="s">
        <v>18</v>
      </c>
      <c r="V75" s="1" t="s">
        <v>19</v>
      </c>
      <c r="W75" s="118"/>
      <c r="X75" s="118"/>
    </row>
    <row r="76" spans="1:24" ht="14.25" customHeight="1" x14ac:dyDescent="0.25">
      <c r="A76" s="124" t="s">
        <v>63</v>
      </c>
      <c r="B76" s="125"/>
      <c r="C76" s="125"/>
      <c r="D76" s="125"/>
      <c r="E76" s="125"/>
      <c r="F76" s="125"/>
      <c r="G76" s="125"/>
      <c r="H76" s="125"/>
      <c r="I76" s="125"/>
      <c r="J76" s="140"/>
      <c r="K76" s="140"/>
      <c r="L76" s="140"/>
      <c r="M76" s="140"/>
      <c r="N76" s="140"/>
      <c r="O76" s="125"/>
      <c r="P76" s="125"/>
      <c r="Q76" s="125"/>
      <c r="R76" s="125"/>
      <c r="S76" s="125"/>
      <c r="T76" s="125"/>
      <c r="U76" s="125"/>
      <c r="V76" s="125"/>
      <c r="W76" s="125"/>
      <c r="X76" s="126"/>
    </row>
    <row r="77" spans="1:24" ht="14.25" customHeight="1" x14ac:dyDescent="0.25">
      <c r="A77" s="78" t="s">
        <v>48</v>
      </c>
      <c r="B77" s="81"/>
      <c r="C77" s="81"/>
      <c r="D77" s="81"/>
      <c r="E77" s="81"/>
      <c r="F77" s="81"/>
      <c r="G77" s="81"/>
      <c r="H77" s="81"/>
      <c r="I77" s="82"/>
      <c r="J77" s="36">
        <v>100</v>
      </c>
      <c r="K77" s="77">
        <v>16.21</v>
      </c>
      <c r="L77" s="77">
        <v>12.83</v>
      </c>
      <c r="M77" s="77">
        <v>26.01</v>
      </c>
      <c r="N77" s="77">
        <v>279.11</v>
      </c>
      <c r="O77" s="47">
        <v>0.09</v>
      </c>
      <c r="P77" s="47">
        <v>0.28999999999999998</v>
      </c>
      <c r="Q77" s="47">
        <v>0.34899999999999998</v>
      </c>
      <c r="R77" s="47">
        <v>4</v>
      </c>
      <c r="S77" s="47">
        <v>36.53</v>
      </c>
      <c r="T77" s="47">
        <v>142</v>
      </c>
      <c r="U77" s="47">
        <v>27.67</v>
      </c>
      <c r="V77" s="47">
        <v>0.97</v>
      </c>
      <c r="W77" s="8">
        <v>461</v>
      </c>
      <c r="X77" s="8">
        <v>2004</v>
      </c>
    </row>
    <row r="78" spans="1:24" ht="12" customHeight="1" x14ac:dyDescent="0.25">
      <c r="A78" s="78" t="s">
        <v>49</v>
      </c>
      <c r="B78" s="81"/>
      <c r="C78" s="81"/>
      <c r="D78" s="81"/>
      <c r="E78" s="81"/>
      <c r="F78" s="81"/>
      <c r="G78" s="81"/>
      <c r="H78" s="81"/>
      <c r="I78" s="82"/>
      <c r="J78" s="34">
        <v>180</v>
      </c>
      <c r="K78" s="47">
        <v>7.68</v>
      </c>
      <c r="L78" s="47">
        <v>4.32</v>
      </c>
      <c r="M78" s="47">
        <v>21.96</v>
      </c>
      <c r="N78" s="47">
        <v>235.92</v>
      </c>
      <c r="O78" s="47">
        <v>0.09</v>
      </c>
      <c r="P78" s="47">
        <v>0.85</v>
      </c>
      <c r="Q78" s="47">
        <v>0</v>
      </c>
      <c r="R78" s="47">
        <v>0.62</v>
      </c>
      <c r="S78" s="47">
        <v>125.96</v>
      </c>
      <c r="T78" s="47">
        <v>36</v>
      </c>
      <c r="U78" s="47">
        <v>175.89</v>
      </c>
      <c r="V78" s="47">
        <v>0</v>
      </c>
      <c r="W78" s="8">
        <v>330</v>
      </c>
      <c r="X78" s="8">
        <v>2004</v>
      </c>
    </row>
    <row r="79" spans="1:24" ht="12" customHeight="1" thickBot="1" x14ac:dyDescent="0.3">
      <c r="A79" s="104" t="s">
        <v>25</v>
      </c>
      <c r="B79" s="105"/>
      <c r="C79" s="105"/>
      <c r="D79" s="105"/>
      <c r="E79" s="105"/>
      <c r="F79" s="105"/>
      <c r="G79" s="105"/>
      <c r="H79" s="105"/>
      <c r="I79" s="106"/>
      <c r="J79" s="25">
        <v>200</v>
      </c>
      <c r="K79" s="25">
        <v>0.2</v>
      </c>
      <c r="L79" s="25">
        <v>0</v>
      </c>
      <c r="M79" s="25">
        <v>15</v>
      </c>
      <c r="N79" s="25">
        <v>58</v>
      </c>
      <c r="O79" s="28">
        <v>0</v>
      </c>
      <c r="P79" s="28">
        <v>0</v>
      </c>
      <c r="Q79" s="28">
        <v>0</v>
      </c>
      <c r="R79" s="28">
        <v>0</v>
      </c>
      <c r="S79" s="28">
        <v>0.3</v>
      </c>
      <c r="T79" s="28">
        <v>0</v>
      </c>
      <c r="U79" s="28">
        <v>0</v>
      </c>
      <c r="V79" s="28">
        <v>0</v>
      </c>
      <c r="W79" s="25">
        <v>685</v>
      </c>
      <c r="X79" s="25">
        <v>2004</v>
      </c>
    </row>
    <row r="80" spans="1:24" ht="12" customHeight="1" thickBot="1" x14ac:dyDescent="0.3">
      <c r="A80" s="129" t="s">
        <v>28</v>
      </c>
      <c r="B80" s="127"/>
      <c r="C80" s="127"/>
      <c r="D80" s="127"/>
      <c r="E80" s="127"/>
      <c r="F80" s="127"/>
      <c r="G80" s="127"/>
      <c r="H80" s="127"/>
      <c r="I80" s="128"/>
      <c r="J80" s="7">
        <v>20</v>
      </c>
      <c r="K80" s="7">
        <v>1.6</v>
      </c>
      <c r="L80" s="7">
        <v>0.3</v>
      </c>
      <c r="M80" s="7">
        <v>14.7</v>
      </c>
      <c r="N80" s="7">
        <v>48.9</v>
      </c>
      <c r="O80" s="7">
        <v>1.02</v>
      </c>
      <c r="P80" s="7">
        <v>0</v>
      </c>
      <c r="Q80" s="7">
        <v>0</v>
      </c>
      <c r="R80" s="7">
        <v>0.15</v>
      </c>
      <c r="S80" s="7">
        <v>3.4</v>
      </c>
      <c r="T80" s="7">
        <v>12.6</v>
      </c>
      <c r="U80" s="7">
        <v>4.9000000000000004</v>
      </c>
      <c r="V80" s="7">
        <v>2.79</v>
      </c>
      <c r="W80" s="20" t="s">
        <v>21</v>
      </c>
      <c r="X80" s="20" t="s">
        <v>21</v>
      </c>
    </row>
    <row r="81" spans="1:25" ht="12" customHeight="1" x14ac:dyDescent="0.25">
      <c r="A81" s="129" t="s">
        <v>20</v>
      </c>
      <c r="B81" s="127"/>
      <c r="C81" s="127"/>
      <c r="D81" s="127"/>
      <c r="E81" s="127"/>
      <c r="F81" s="127"/>
      <c r="G81" s="127"/>
      <c r="H81" s="127"/>
      <c r="I81" s="128"/>
      <c r="J81" s="8">
        <v>20</v>
      </c>
      <c r="K81" s="8">
        <v>1.3</v>
      </c>
      <c r="L81" s="8">
        <v>0.4</v>
      </c>
      <c r="M81" s="8">
        <v>8</v>
      </c>
      <c r="N81" s="8">
        <v>40</v>
      </c>
      <c r="O81" s="8">
        <v>0</v>
      </c>
      <c r="P81" s="20">
        <v>0</v>
      </c>
      <c r="Q81" s="8">
        <v>0</v>
      </c>
      <c r="R81" s="20">
        <v>0</v>
      </c>
      <c r="S81" s="20">
        <v>2.7</v>
      </c>
      <c r="T81" s="20">
        <v>1.9</v>
      </c>
      <c r="U81" s="8">
        <v>9.6999999999999993</v>
      </c>
      <c r="V81" s="20">
        <v>0.1</v>
      </c>
      <c r="W81" s="20" t="s">
        <v>21</v>
      </c>
      <c r="X81" s="20" t="s">
        <v>21</v>
      </c>
    </row>
    <row r="82" spans="1:25" ht="12" customHeight="1" x14ac:dyDescent="0.25">
      <c r="A82" s="130" t="s">
        <v>22</v>
      </c>
      <c r="B82" s="131"/>
      <c r="C82" s="131"/>
      <c r="D82" s="131"/>
      <c r="E82" s="131"/>
      <c r="F82" s="131"/>
      <c r="G82" s="131"/>
      <c r="H82" s="131"/>
      <c r="I82" s="132"/>
      <c r="J82" s="9">
        <f>SUM(J77:J81)</f>
        <v>520</v>
      </c>
      <c r="K82" s="10">
        <f>SUM(K77:K81)</f>
        <v>26.990000000000002</v>
      </c>
      <c r="L82" s="10">
        <f t="shared" ref="L82:V82" si="8">SUM(L77:L81)</f>
        <v>17.849999999999998</v>
      </c>
      <c r="M82" s="10">
        <f t="shared" si="8"/>
        <v>85.67</v>
      </c>
      <c r="N82" s="10">
        <f t="shared" si="8"/>
        <v>661.93</v>
      </c>
      <c r="O82" s="10">
        <f t="shared" si="8"/>
        <v>1.2</v>
      </c>
      <c r="P82" s="10">
        <f t="shared" si="8"/>
        <v>1.1399999999999999</v>
      </c>
      <c r="Q82" s="10">
        <f t="shared" si="8"/>
        <v>0.34899999999999998</v>
      </c>
      <c r="R82" s="10">
        <f t="shared" si="8"/>
        <v>4.7700000000000005</v>
      </c>
      <c r="S82" s="10">
        <f t="shared" si="8"/>
        <v>168.89000000000001</v>
      </c>
      <c r="T82" s="10">
        <f t="shared" si="8"/>
        <v>192.5</v>
      </c>
      <c r="U82" s="10">
        <f t="shared" si="8"/>
        <v>218.16</v>
      </c>
      <c r="V82" s="10">
        <f t="shared" si="8"/>
        <v>3.86</v>
      </c>
      <c r="W82" s="21" t="s">
        <v>0</v>
      </c>
      <c r="X82" s="21" t="s">
        <v>0</v>
      </c>
    </row>
    <row r="83" spans="1:25" ht="12.75" customHeight="1" x14ac:dyDescent="0.25">
      <c r="A83" s="4" t="s">
        <v>23</v>
      </c>
      <c r="B83" s="5"/>
      <c r="C83" s="5"/>
      <c r="D83" s="5"/>
      <c r="E83" s="5"/>
      <c r="F83" s="5"/>
      <c r="G83" s="5"/>
      <c r="H83" s="5"/>
      <c r="I83" s="5"/>
      <c r="J83" s="11"/>
      <c r="K83" s="12"/>
      <c r="L83" s="12"/>
      <c r="M83" s="12"/>
      <c r="N83" s="13">
        <f>N82*100/2713</f>
        <v>24.398451898267602</v>
      </c>
      <c r="O83" s="12"/>
      <c r="P83" s="12"/>
      <c r="Q83" s="12"/>
      <c r="R83" s="12"/>
      <c r="S83" s="12"/>
      <c r="T83" s="12"/>
      <c r="U83" s="12"/>
      <c r="V83" s="12"/>
      <c r="W83" s="21"/>
      <c r="X83" s="21"/>
    </row>
    <row r="84" spans="1:25" ht="12.75" customHeight="1" thickBot="1" x14ac:dyDescent="0.3">
      <c r="A84" s="107" t="s">
        <v>64</v>
      </c>
      <c r="B84" s="108"/>
      <c r="C84" s="108"/>
      <c r="D84" s="108"/>
      <c r="E84" s="108"/>
      <c r="F84" s="108"/>
      <c r="G84" s="108"/>
      <c r="H84" s="108"/>
      <c r="I84" s="108"/>
      <c r="J84" s="109"/>
      <c r="K84" s="109"/>
      <c r="L84" s="109"/>
      <c r="M84" s="109"/>
      <c r="N84" s="109"/>
      <c r="O84" s="108"/>
      <c r="P84" s="108"/>
      <c r="Q84" s="108"/>
      <c r="R84" s="108"/>
      <c r="S84" s="108"/>
      <c r="T84" s="108"/>
      <c r="U84" s="108"/>
      <c r="V84" s="108"/>
      <c r="W84" s="108"/>
      <c r="X84" s="145"/>
    </row>
    <row r="85" spans="1:25" ht="12.75" customHeight="1" thickBot="1" x14ac:dyDescent="0.3">
      <c r="A85" s="78" t="s">
        <v>38</v>
      </c>
      <c r="B85" s="79"/>
      <c r="C85" s="79"/>
      <c r="D85" s="79"/>
      <c r="E85" s="79"/>
      <c r="F85" s="79"/>
      <c r="G85" s="79"/>
      <c r="H85" s="79"/>
      <c r="I85" s="80"/>
      <c r="J85" s="57">
        <v>10</v>
      </c>
      <c r="K85" s="46">
        <v>0.01</v>
      </c>
      <c r="L85" s="46">
        <v>8.3000000000000007</v>
      </c>
      <c r="M85" s="46">
        <v>0.06</v>
      </c>
      <c r="N85" s="46">
        <v>77</v>
      </c>
      <c r="O85" s="46">
        <v>0</v>
      </c>
      <c r="P85" s="46">
        <v>0</v>
      </c>
      <c r="Q85" s="46">
        <v>0.04</v>
      </c>
      <c r="R85" s="46">
        <v>0.05</v>
      </c>
      <c r="S85" s="46">
        <v>50.5</v>
      </c>
      <c r="T85" s="46">
        <v>1</v>
      </c>
      <c r="U85" s="46">
        <v>50</v>
      </c>
      <c r="V85" s="46">
        <v>0</v>
      </c>
      <c r="W85" s="8">
        <v>96</v>
      </c>
      <c r="X85" s="8">
        <v>2004</v>
      </c>
    </row>
    <row r="86" spans="1:25" ht="12" customHeight="1" x14ac:dyDescent="0.25">
      <c r="A86" s="78" t="s">
        <v>39</v>
      </c>
      <c r="B86" s="79"/>
      <c r="C86" s="79"/>
      <c r="D86" s="79"/>
      <c r="E86" s="79"/>
      <c r="F86" s="79"/>
      <c r="G86" s="79"/>
      <c r="H86" s="79"/>
      <c r="I86" s="80"/>
      <c r="J86" s="58">
        <v>15</v>
      </c>
      <c r="K86" s="65">
        <v>4.6399999999999997</v>
      </c>
      <c r="L86" s="65">
        <v>5.9</v>
      </c>
      <c r="M86" s="65">
        <v>8.85</v>
      </c>
      <c r="N86" s="65">
        <v>71.66</v>
      </c>
      <c r="O86" s="65">
        <v>0.01</v>
      </c>
      <c r="P86" s="65">
        <v>0.14000000000000001</v>
      </c>
      <c r="Q86" s="65">
        <v>0.5</v>
      </c>
      <c r="R86" s="65">
        <v>0.1</v>
      </c>
      <c r="S86" s="65">
        <v>76</v>
      </c>
      <c r="T86" s="65">
        <v>7</v>
      </c>
      <c r="U86" s="65">
        <v>100</v>
      </c>
      <c r="V86" s="65">
        <v>0.2</v>
      </c>
      <c r="W86" s="8">
        <v>97</v>
      </c>
      <c r="X86" s="8">
        <v>2004</v>
      </c>
    </row>
    <row r="87" spans="1:25" ht="12" customHeight="1" thickBot="1" x14ac:dyDescent="0.3">
      <c r="A87" s="78" t="s">
        <v>66</v>
      </c>
      <c r="B87" s="79"/>
      <c r="C87" s="79"/>
      <c r="D87" s="79"/>
      <c r="E87" s="79"/>
      <c r="F87" s="79"/>
      <c r="G87" s="79"/>
      <c r="H87" s="79"/>
      <c r="I87" s="80"/>
      <c r="J87" s="8">
        <v>250</v>
      </c>
      <c r="K87" s="60">
        <v>8.58</v>
      </c>
      <c r="L87" s="60">
        <v>12.75</v>
      </c>
      <c r="M87" s="60">
        <v>46</v>
      </c>
      <c r="N87" s="60">
        <v>363.25</v>
      </c>
      <c r="O87" s="60">
        <v>0.09</v>
      </c>
      <c r="P87" s="60">
        <v>0.45</v>
      </c>
      <c r="Q87" s="60">
        <v>6.57</v>
      </c>
      <c r="R87" s="60">
        <v>1.02</v>
      </c>
      <c r="S87" s="60">
        <v>74.53</v>
      </c>
      <c r="T87" s="60">
        <v>26.6</v>
      </c>
      <c r="U87" s="60">
        <v>157.5</v>
      </c>
      <c r="V87" s="60">
        <v>1.87</v>
      </c>
      <c r="W87" s="8">
        <v>451</v>
      </c>
      <c r="X87" s="8">
        <v>2004</v>
      </c>
    </row>
    <row r="88" spans="1:25" ht="12" customHeight="1" thickBot="1" x14ac:dyDescent="0.3">
      <c r="A88" s="104" t="s">
        <v>67</v>
      </c>
      <c r="B88" s="105"/>
      <c r="C88" s="105"/>
      <c r="D88" s="105"/>
      <c r="E88" s="105"/>
      <c r="F88" s="105"/>
      <c r="G88" s="105"/>
      <c r="H88" s="105"/>
      <c r="I88" s="106"/>
      <c r="J88" s="25">
        <v>200</v>
      </c>
      <c r="K88" s="25">
        <v>0.2</v>
      </c>
      <c r="L88" s="25">
        <v>0</v>
      </c>
      <c r="M88" s="25">
        <v>15</v>
      </c>
      <c r="N88" s="25">
        <v>59</v>
      </c>
      <c r="O88" s="66">
        <v>0</v>
      </c>
      <c r="P88" s="66">
        <v>1.5</v>
      </c>
      <c r="Q88" s="66">
        <v>0</v>
      </c>
      <c r="R88" s="66">
        <v>0</v>
      </c>
      <c r="S88" s="66">
        <v>0.3</v>
      </c>
      <c r="T88" s="66">
        <v>0</v>
      </c>
      <c r="U88" s="66">
        <v>0</v>
      </c>
      <c r="V88" s="66">
        <v>0</v>
      </c>
      <c r="W88" s="25">
        <v>686</v>
      </c>
      <c r="X88" s="25">
        <v>2004</v>
      </c>
    </row>
    <row r="89" spans="1:25" ht="12" customHeight="1" thickBot="1" x14ac:dyDescent="0.3">
      <c r="A89" s="86" t="s">
        <v>28</v>
      </c>
      <c r="B89" s="84"/>
      <c r="C89" s="84"/>
      <c r="D89" s="84"/>
      <c r="E89" s="84"/>
      <c r="F89" s="84"/>
      <c r="G89" s="84"/>
      <c r="H89" s="84"/>
      <c r="I89" s="85"/>
      <c r="J89" s="61">
        <v>20</v>
      </c>
      <c r="K89" s="61">
        <v>1.6</v>
      </c>
      <c r="L89" s="61">
        <v>0.3</v>
      </c>
      <c r="M89" s="61">
        <v>14.7</v>
      </c>
      <c r="N89" s="61">
        <v>48.9</v>
      </c>
      <c r="O89" s="61">
        <v>1.02</v>
      </c>
      <c r="P89" s="61">
        <v>0</v>
      </c>
      <c r="Q89" s="61">
        <v>0</v>
      </c>
      <c r="R89" s="61">
        <v>0.15</v>
      </c>
      <c r="S89" s="61">
        <v>3.4</v>
      </c>
      <c r="T89" s="61">
        <v>12.6</v>
      </c>
      <c r="U89" s="61">
        <v>4.9000000000000004</v>
      </c>
      <c r="V89" s="61">
        <v>2.79</v>
      </c>
      <c r="W89" s="20" t="s">
        <v>21</v>
      </c>
      <c r="X89" s="20" t="s">
        <v>21</v>
      </c>
    </row>
    <row r="90" spans="1:25" ht="12" customHeight="1" x14ac:dyDescent="0.25">
      <c r="A90" s="86" t="s">
        <v>20</v>
      </c>
      <c r="B90" s="84"/>
      <c r="C90" s="84"/>
      <c r="D90" s="84"/>
      <c r="E90" s="84"/>
      <c r="F90" s="84"/>
      <c r="G90" s="84"/>
      <c r="H90" s="84"/>
      <c r="I90" s="85"/>
      <c r="J90" s="8">
        <v>20</v>
      </c>
      <c r="K90" s="8">
        <v>1.3</v>
      </c>
      <c r="L90" s="8">
        <v>0.4</v>
      </c>
      <c r="M90" s="8">
        <v>8</v>
      </c>
      <c r="N90" s="8">
        <v>40</v>
      </c>
      <c r="O90" s="8">
        <v>0</v>
      </c>
      <c r="P90" s="20">
        <v>0</v>
      </c>
      <c r="Q90" s="8">
        <v>0</v>
      </c>
      <c r="R90" s="20">
        <v>0</v>
      </c>
      <c r="S90" s="20">
        <v>2.7</v>
      </c>
      <c r="T90" s="20">
        <v>1.9</v>
      </c>
      <c r="U90" s="8">
        <v>9.6999999999999993</v>
      </c>
      <c r="V90" s="20">
        <v>0.1</v>
      </c>
      <c r="W90" s="20" t="s">
        <v>21</v>
      </c>
      <c r="X90" s="20" t="s">
        <v>21</v>
      </c>
    </row>
    <row r="91" spans="1:25" ht="12" customHeight="1" x14ac:dyDescent="0.25">
      <c r="A91" s="87" t="s">
        <v>22</v>
      </c>
      <c r="B91" s="88"/>
      <c r="C91" s="88"/>
      <c r="D91" s="88"/>
      <c r="E91" s="88"/>
      <c r="F91" s="88"/>
      <c r="G91" s="88"/>
      <c r="H91" s="88"/>
      <c r="I91" s="89"/>
      <c r="J91" s="9">
        <f>SUM(J85:J90)</f>
        <v>515</v>
      </c>
      <c r="K91" s="10">
        <f>SUM(K85:K90)</f>
        <v>16.329999999999998</v>
      </c>
      <c r="L91" s="10">
        <f t="shared" ref="L91:V91" si="9">SUM(L85:L90)</f>
        <v>27.650000000000002</v>
      </c>
      <c r="M91" s="10">
        <f t="shared" si="9"/>
        <v>92.61</v>
      </c>
      <c r="N91" s="10">
        <f t="shared" si="9"/>
        <v>659.81</v>
      </c>
      <c r="O91" s="10">
        <f t="shared" si="9"/>
        <v>1.1200000000000001</v>
      </c>
      <c r="P91" s="10">
        <f t="shared" si="9"/>
        <v>2.09</v>
      </c>
      <c r="Q91" s="10">
        <f t="shared" si="9"/>
        <v>7.11</v>
      </c>
      <c r="R91" s="10">
        <f t="shared" si="9"/>
        <v>1.3199999999999998</v>
      </c>
      <c r="S91" s="10">
        <f t="shared" si="9"/>
        <v>207.43</v>
      </c>
      <c r="T91" s="10">
        <f t="shared" si="9"/>
        <v>49.1</v>
      </c>
      <c r="U91" s="10">
        <f t="shared" si="9"/>
        <v>322.09999999999997</v>
      </c>
      <c r="V91" s="10">
        <f t="shared" si="9"/>
        <v>4.96</v>
      </c>
      <c r="W91" s="67" t="s">
        <v>0</v>
      </c>
      <c r="X91" s="67" t="s">
        <v>0</v>
      </c>
    </row>
    <row r="92" spans="1:25" ht="12" customHeight="1" x14ac:dyDescent="0.25">
      <c r="A92" s="62" t="s">
        <v>23</v>
      </c>
      <c r="B92" s="63"/>
      <c r="C92" s="63"/>
      <c r="D92" s="63"/>
      <c r="E92" s="63"/>
      <c r="F92" s="63"/>
      <c r="G92" s="63"/>
      <c r="H92" s="63"/>
      <c r="I92" s="63"/>
      <c r="J92" s="11"/>
      <c r="K92" s="12"/>
      <c r="L92" s="12"/>
      <c r="M92" s="12"/>
      <c r="N92" s="13">
        <f>N91*100/2713</f>
        <v>24.320309620346478</v>
      </c>
      <c r="O92" s="12"/>
      <c r="P92" s="12"/>
      <c r="Q92" s="12"/>
      <c r="R92" s="12"/>
      <c r="S92" s="12"/>
      <c r="T92" s="12"/>
      <c r="U92" s="12"/>
      <c r="V92" s="12"/>
      <c r="W92" s="67"/>
      <c r="X92" s="67"/>
    </row>
    <row r="93" spans="1:25" ht="18" customHeight="1" x14ac:dyDescent="0.25">
      <c r="A93" s="90" t="s">
        <v>32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</row>
    <row r="94" spans="1:25" ht="12.95" customHeight="1" x14ac:dyDescent="0.25">
      <c r="A94" s="111" t="s">
        <v>1</v>
      </c>
      <c r="B94" s="112"/>
      <c r="C94" s="112"/>
      <c r="D94" s="112"/>
      <c r="E94" s="112"/>
      <c r="F94" s="112"/>
      <c r="G94" s="112"/>
      <c r="H94" s="112"/>
      <c r="I94" s="113"/>
      <c r="J94" s="117" t="s">
        <v>2</v>
      </c>
      <c r="K94" s="119" t="s">
        <v>3</v>
      </c>
      <c r="L94" s="120"/>
      <c r="M94" s="121"/>
      <c r="N94" s="122" t="s">
        <v>4</v>
      </c>
      <c r="O94" s="119" t="s">
        <v>5</v>
      </c>
      <c r="P94" s="120"/>
      <c r="Q94" s="120"/>
      <c r="R94" s="121"/>
      <c r="S94" s="119" t="s">
        <v>6</v>
      </c>
      <c r="T94" s="120"/>
      <c r="U94" s="120"/>
      <c r="V94" s="121"/>
      <c r="W94" s="117" t="s">
        <v>7</v>
      </c>
      <c r="X94" s="117" t="s">
        <v>8</v>
      </c>
    </row>
    <row r="95" spans="1:25" ht="25.7" customHeight="1" x14ac:dyDescent="0.25">
      <c r="A95" s="114"/>
      <c r="B95" s="115"/>
      <c r="C95" s="115"/>
      <c r="D95" s="115"/>
      <c r="E95" s="115"/>
      <c r="F95" s="115"/>
      <c r="G95" s="115"/>
      <c r="H95" s="115"/>
      <c r="I95" s="116"/>
      <c r="J95" s="118"/>
      <c r="K95" s="2" t="s">
        <v>9</v>
      </c>
      <c r="L95" s="2" t="s">
        <v>10</v>
      </c>
      <c r="M95" s="2" t="s">
        <v>11</v>
      </c>
      <c r="N95" s="123"/>
      <c r="O95" s="2" t="s">
        <v>12</v>
      </c>
      <c r="P95" s="1" t="s">
        <v>13</v>
      </c>
      <c r="Q95" s="2" t="s">
        <v>14</v>
      </c>
      <c r="R95" s="1" t="s">
        <v>15</v>
      </c>
      <c r="S95" s="1" t="s">
        <v>16</v>
      </c>
      <c r="T95" s="1" t="s">
        <v>17</v>
      </c>
      <c r="U95" s="2" t="s">
        <v>18</v>
      </c>
      <c r="V95" s="1" t="s">
        <v>19</v>
      </c>
      <c r="W95" s="118"/>
      <c r="X95" s="118"/>
    </row>
    <row r="96" spans="1:25" ht="12" customHeight="1" thickBot="1" x14ac:dyDescent="0.3">
      <c r="A96" s="78" t="s">
        <v>50</v>
      </c>
      <c r="B96" s="81"/>
      <c r="C96" s="81"/>
      <c r="D96" s="81"/>
      <c r="E96" s="81"/>
      <c r="F96" s="81"/>
      <c r="G96" s="81"/>
      <c r="H96" s="81"/>
      <c r="I96" s="82"/>
      <c r="J96" s="32" t="s">
        <v>53</v>
      </c>
      <c r="K96" s="33">
        <v>0.78</v>
      </c>
      <c r="L96" s="33">
        <v>4.4000000000000004</v>
      </c>
      <c r="M96" s="33">
        <v>5.0999999999999996</v>
      </c>
      <c r="N96" s="7">
        <v>60.05</v>
      </c>
      <c r="O96" s="31">
        <v>0.1</v>
      </c>
      <c r="P96" s="31">
        <v>2.11</v>
      </c>
      <c r="Q96" s="31">
        <v>0.08</v>
      </c>
      <c r="R96" s="31">
        <v>0.43</v>
      </c>
      <c r="S96" s="31">
        <v>198.68</v>
      </c>
      <c r="T96" s="31">
        <v>44.48</v>
      </c>
      <c r="U96" s="31">
        <v>212.09</v>
      </c>
      <c r="V96" s="31">
        <v>0.61</v>
      </c>
      <c r="W96" s="8">
        <v>50</v>
      </c>
      <c r="X96" s="8">
        <v>2004</v>
      </c>
      <c r="Y96" s="31"/>
    </row>
    <row r="97" spans="1:25" ht="12" customHeight="1" thickBot="1" x14ac:dyDescent="0.3">
      <c r="A97" s="78" t="s">
        <v>51</v>
      </c>
      <c r="B97" s="79"/>
      <c r="C97" s="79"/>
      <c r="D97" s="79"/>
      <c r="E97" s="79"/>
      <c r="F97" s="79"/>
      <c r="G97" s="79"/>
      <c r="H97" s="79"/>
      <c r="I97" s="80"/>
      <c r="J97" s="43" t="s">
        <v>84</v>
      </c>
      <c r="K97" s="33">
        <v>6.88</v>
      </c>
      <c r="L97" s="33">
        <v>7.98</v>
      </c>
      <c r="M97" s="33">
        <v>37.380000000000003</v>
      </c>
      <c r="N97" s="7">
        <f t="shared" ref="N97" si="10">SUM((K97*4)+(L97*9)+(M97*3.75))</f>
        <v>239.51500000000001</v>
      </c>
      <c r="O97" s="31">
        <v>0.13</v>
      </c>
      <c r="P97" s="31">
        <v>2.63</v>
      </c>
      <c r="Q97" s="31">
        <v>0.1</v>
      </c>
      <c r="R97" s="31">
        <v>0.53</v>
      </c>
      <c r="S97" s="31">
        <v>248.35</v>
      </c>
      <c r="T97" s="31">
        <v>55</v>
      </c>
      <c r="U97" s="31">
        <v>265.11</v>
      </c>
      <c r="V97" s="31">
        <v>0.76</v>
      </c>
      <c r="W97" s="8">
        <v>110</v>
      </c>
      <c r="X97" s="8">
        <v>2004</v>
      </c>
      <c r="Y97" s="31"/>
    </row>
    <row r="98" spans="1:25" ht="12" customHeight="1" x14ac:dyDescent="0.25">
      <c r="A98" s="78" t="s">
        <v>48</v>
      </c>
      <c r="B98" s="79"/>
      <c r="C98" s="79"/>
      <c r="D98" s="79"/>
      <c r="E98" s="79"/>
      <c r="F98" s="79"/>
      <c r="G98" s="79"/>
      <c r="H98" s="79"/>
      <c r="I98" s="80"/>
      <c r="J98" s="43" t="s">
        <v>82</v>
      </c>
      <c r="K98" s="77">
        <v>16.21</v>
      </c>
      <c r="L98" s="77">
        <v>12.83</v>
      </c>
      <c r="M98" s="77">
        <v>26.01</v>
      </c>
      <c r="N98" s="77">
        <v>279.11</v>
      </c>
      <c r="O98" s="47">
        <v>0.09</v>
      </c>
      <c r="P98" s="47">
        <v>0.28999999999999998</v>
      </c>
      <c r="Q98" s="47">
        <v>0.34899999999999998</v>
      </c>
      <c r="R98" s="47">
        <v>4</v>
      </c>
      <c r="S98" s="47">
        <v>36.53</v>
      </c>
      <c r="T98" s="47">
        <v>142</v>
      </c>
      <c r="U98" s="47">
        <v>27.67</v>
      </c>
      <c r="V98" s="47">
        <v>0.97</v>
      </c>
      <c r="W98" s="8">
        <v>461</v>
      </c>
      <c r="X98" s="8">
        <v>2004</v>
      </c>
      <c r="Y98" s="45"/>
    </row>
    <row r="99" spans="1:25" ht="12" customHeight="1" x14ac:dyDescent="0.25">
      <c r="A99" s="78" t="s">
        <v>52</v>
      </c>
      <c r="B99" s="81"/>
      <c r="C99" s="81"/>
      <c r="D99" s="81"/>
      <c r="E99" s="81"/>
      <c r="F99" s="81"/>
      <c r="G99" s="81"/>
      <c r="H99" s="81"/>
      <c r="I99" s="82"/>
      <c r="J99" s="25">
        <v>180</v>
      </c>
      <c r="K99" s="45">
        <v>4.5</v>
      </c>
      <c r="L99" s="45">
        <v>7.38</v>
      </c>
      <c r="M99" s="45">
        <v>46.2</v>
      </c>
      <c r="N99" s="45">
        <v>224.6</v>
      </c>
      <c r="O99" s="45">
        <v>0.2</v>
      </c>
      <c r="P99" s="45">
        <v>0</v>
      </c>
      <c r="Q99" s="45">
        <v>0.2</v>
      </c>
      <c r="R99" s="45">
        <v>0</v>
      </c>
      <c r="S99" s="45">
        <v>114.6</v>
      </c>
      <c r="T99" s="45">
        <v>40</v>
      </c>
      <c r="U99" s="45">
        <v>210</v>
      </c>
      <c r="V99" s="45">
        <v>5.01</v>
      </c>
      <c r="W99" s="25">
        <v>512</v>
      </c>
      <c r="X99" s="25">
        <v>2004</v>
      </c>
      <c r="Y99" s="45"/>
    </row>
    <row r="100" spans="1:25" ht="12" customHeight="1" thickBot="1" x14ac:dyDescent="0.3">
      <c r="A100" s="104" t="s">
        <v>25</v>
      </c>
      <c r="B100" s="105"/>
      <c r="C100" s="105"/>
      <c r="D100" s="105"/>
      <c r="E100" s="105"/>
      <c r="F100" s="105"/>
      <c r="G100" s="105"/>
      <c r="H100" s="105"/>
      <c r="I100" s="106"/>
      <c r="J100" s="25">
        <v>200</v>
      </c>
      <c r="K100" s="25">
        <v>0.2</v>
      </c>
      <c r="L100" s="25">
        <v>0</v>
      </c>
      <c r="M100" s="25">
        <v>15</v>
      </c>
      <c r="N100" s="25">
        <v>58</v>
      </c>
      <c r="O100" s="28">
        <v>0</v>
      </c>
      <c r="P100" s="28">
        <v>0</v>
      </c>
      <c r="Q100" s="28">
        <v>0</v>
      </c>
      <c r="R100" s="28">
        <v>0</v>
      </c>
      <c r="S100" s="28">
        <v>0.3</v>
      </c>
      <c r="T100" s="28">
        <v>0</v>
      </c>
      <c r="U100" s="28">
        <v>0</v>
      </c>
      <c r="V100" s="28">
        <v>0</v>
      </c>
      <c r="W100" s="25">
        <v>685</v>
      </c>
      <c r="X100" s="25">
        <v>2004</v>
      </c>
      <c r="Y100" s="48"/>
    </row>
    <row r="101" spans="1:25" ht="12" customHeight="1" thickBot="1" x14ac:dyDescent="0.3">
      <c r="A101" s="129" t="s">
        <v>28</v>
      </c>
      <c r="B101" s="127"/>
      <c r="C101" s="127"/>
      <c r="D101" s="127"/>
      <c r="E101" s="127"/>
      <c r="F101" s="127"/>
      <c r="G101" s="127"/>
      <c r="H101" s="127"/>
      <c r="I101" s="128"/>
      <c r="J101" s="7">
        <v>20</v>
      </c>
      <c r="K101" s="7">
        <v>1.6</v>
      </c>
      <c r="L101" s="7">
        <v>0.3</v>
      </c>
      <c r="M101" s="7">
        <v>14.7</v>
      </c>
      <c r="N101" s="7">
        <v>48.9</v>
      </c>
      <c r="O101" s="7">
        <v>1.02</v>
      </c>
      <c r="P101" s="7">
        <v>0</v>
      </c>
      <c r="Q101" s="7">
        <v>0</v>
      </c>
      <c r="R101" s="7">
        <v>0.15</v>
      </c>
      <c r="S101" s="7">
        <v>3.4</v>
      </c>
      <c r="T101" s="7">
        <v>12.6</v>
      </c>
      <c r="U101" s="7">
        <v>4.9000000000000004</v>
      </c>
      <c r="V101" s="7">
        <v>2.79</v>
      </c>
      <c r="W101" s="20" t="s">
        <v>21</v>
      </c>
      <c r="X101" s="8" t="s">
        <v>21</v>
      </c>
      <c r="Y101" s="49"/>
    </row>
    <row r="102" spans="1:25" ht="12" customHeight="1" x14ac:dyDescent="0.25">
      <c r="A102" s="129" t="s">
        <v>20</v>
      </c>
      <c r="B102" s="127"/>
      <c r="C102" s="127"/>
      <c r="D102" s="127"/>
      <c r="E102" s="127"/>
      <c r="F102" s="127"/>
      <c r="G102" s="127"/>
      <c r="H102" s="127"/>
      <c r="I102" s="128"/>
      <c r="J102" s="8">
        <v>20</v>
      </c>
      <c r="K102" s="8">
        <v>1.3</v>
      </c>
      <c r="L102" s="8">
        <v>0.4</v>
      </c>
      <c r="M102" s="8">
        <v>8</v>
      </c>
      <c r="N102" s="8">
        <v>40</v>
      </c>
      <c r="O102" s="8">
        <v>0</v>
      </c>
      <c r="P102" s="20">
        <v>0</v>
      </c>
      <c r="Q102" s="8">
        <v>0</v>
      </c>
      <c r="R102" s="20">
        <v>0</v>
      </c>
      <c r="S102" s="20">
        <v>2.7</v>
      </c>
      <c r="T102" s="8">
        <v>9.6999999999999993</v>
      </c>
      <c r="U102" s="20">
        <v>1.9</v>
      </c>
      <c r="V102" s="20">
        <v>0.1</v>
      </c>
      <c r="W102" s="20" t="s">
        <v>21</v>
      </c>
      <c r="X102" s="8" t="s">
        <v>21</v>
      </c>
      <c r="Y102" s="50"/>
    </row>
    <row r="103" spans="1:25" ht="12" customHeight="1" x14ac:dyDescent="0.25">
      <c r="A103" s="136" t="s">
        <v>22</v>
      </c>
      <c r="B103" s="137"/>
      <c r="C103" s="137"/>
      <c r="D103" s="137"/>
      <c r="E103" s="137"/>
      <c r="F103" s="137"/>
      <c r="G103" s="137"/>
      <c r="H103" s="137"/>
      <c r="I103" s="138"/>
      <c r="J103" s="26">
        <v>660</v>
      </c>
      <c r="K103" s="38">
        <f>SUM(K96:K102)</f>
        <v>31.470000000000002</v>
      </c>
      <c r="L103" s="38">
        <f t="shared" ref="L103:V103" si="11">SUM(L96:L102)</f>
        <v>33.29</v>
      </c>
      <c r="M103" s="38">
        <f t="shared" si="11"/>
        <v>152.38999999999999</v>
      </c>
      <c r="N103" s="38">
        <f t="shared" si="11"/>
        <v>950.17499999999995</v>
      </c>
      <c r="O103" s="38">
        <f t="shared" si="11"/>
        <v>1.54</v>
      </c>
      <c r="P103" s="38">
        <f t="shared" si="11"/>
        <v>5.03</v>
      </c>
      <c r="Q103" s="38">
        <f t="shared" si="11"/>
        <v>0.72899999999999987</v>
      </c>
      <c r="R103" s="38">
        <f t="shared" si="11"/>
        <v>5.1100000000000003</v>
      </c>
      <c r="S103" s="38">
        <f t="shared" si="11"/>
        <v>604.55999999999995</v>
      </c>
      <c r="T103" s="38">
        <f t="shared" si="11"/>
        <v>303.78000000000003</v>
      </c>
      <c r="U103" s="38">
        <f t="shared" si="11"/>
        <v>721.67000000000007</v>
      </c>
      <c r="V103" s="38">
        <f t="shared" si="11"/>
        <v>10.24</v>
      </c>
      <c r="W103" s="29" t="s">
        <v>0</v>
      </c>
      <c r="X103" s="29" t="s">
        <v>0</v>
      </c>
    </row>
    <row r="104" spans="1:25" ht="12" customHeight="1" x14ac:dyDescent="0.25">
      <c r="A104" s="26" t="s">
        <v>23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30">
        <f>N103*100/2713</f>
        <v>35.02303722816071</v>
      </c>
      <c r="O104" s="27"/>
      <c r="P104" s="27"/>
      <c r="Q104" s="27"/>
      <c r="R104" s="27"/>
      <c r="S104" s="27"/>
      <c r="T104" s="27"/>
      <c r="U104" s="27"/>
      <c r="V104" s="27"/>
      <c r="W104" s="29"/>
      <c r="X104" s="29"/>
    </row>
    <row r="105" spans="1:25" ht="27.6" customHeight="1" x14ac:dyDescent="0.25">
      <c r="A105" s="133" t="s">
        <v>36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</row>
    <row r="106" spans="1:25" ht="12.95" customHeight="1" x14ac:dyDescent="0.25">
      <c r="A106" s="111" t="s">
        <v>1</v>
      </c>
      <c r="B106" s="112"/>
      <c r="C106" s="112"/>
      <c r="D106" s="112"/>
      <c r="E106" s="112"/>
      <c r="F106" s="112"/>
      <c r="G106" s="112"/>
      <c r="H106" s="112"/>
      <c r="I106" s="113"/>
      <c r="J106" s="117" t="s">
        <v>2</v>
      </c>
      <c r="K106" s="119" t="s">
        <v>3</v>
      </c>
      <c r="L106" s="120"/>
      <c r="M106" s="121"/>
      <c r="N106" s="122" t="s">
        <v>4</v>
      </c>
      <c r="O106" s="119" t="s">
        <v>5</v>
      </c>
      <c r="P106" s="120"/>
      <c r="Q106" s="120"/>
      <c r="R106" s="121"/>
      <c r="S106" s="119" t="s">
        <v>6</v>
      </c>
      <c r="T106" s="120"/>
      <c r="U106" s="120"/>
      <c r="V106" s="121"/>
      <c r="W106" s="117" t="s">
        <v>7</v>
      </c>
      <c r="X106" s="117" t="s">
        <v>8</v>
      </c>
    </row>
    <row r="107" spans="1:25" ht="25.7" customHeight="1" x14ac:dyDescent="0.25">
      <c r="A107" s="114"/>
      <c r="B107" s="115"/>
      <c r="C107" s="115"/>
      <c r="D107" s="115"/>
      <c r="E107" s="115"/>
      <c r="F107" s="115"/>
      <c r="G107" s="115"/>
      <c r="H107" s="115"/>
      <c r="I107" s="116"/>
      <c r="J107" s="118"/>
      <c r="K107" s="2" t="s">
        <v>9</v>
      </c>
      <c r="L107" s="2" t="s">
        <v>10</v>
      </c>
      <c r="M107" s="2" t="s">
        <v>11</v>
      </c>
      <c r="N107" s="123"/>
      <c r="O107" s="2" t="s">
        <v>12</v>
      </c>
      <c r="P107" s="1" t="s">
        <v>13</v>
      </c>
      <c r="Q107" s="2" t="s">
        <v>14</v>
      </c>
      <c r="R107" s="1" t="s">
        <v>15</v>
      </c>
      <c r="S107" s="1" t="s">
        <v>16</v>
      </c>
      <c r="T107" s="1" t="s">
        <v>17</v>
      </c>
      <c r="U107" s="2" t="s">
        <v>18</v>
      </c>
      <c r="V107" s="1" t="s">
        <v>19</v>
      </c>
      <c r="W107" s="118"/>
      <c r="X107" s="118"/>
    </row>
    <row r="108" spans="1:25" ht="14.25" customHeight="1" x14ac:dyDescent="0.25">
      <c r="A108" s="124" t="s">
        <v>63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6"/>
    </row>
    <row r="109" spans="1:25" ht="14.25" customHeight="1" thickBot="1" x14ac:dyDescent="0.3">
      <c r="A109" s="78" t="s">
        <v>26</v>
      </c>
      <c r="B109" s="81"/>
      <c r="C109" s="81"/>
      <c r="D109" s="81"/>
      <c r="E109" s="81"/>
      <c r="F109" s="81"/>
      <c r="G109" s="81"/>
      <c r="H109" s="81"/>
      <c r="I109" s="82"/>
      <c r="J109" s="24">
        <v>100</v>
      </c>
      <c r="K109" s="47">
        <v>15.9</v>
      </c>
      <c r="L109" s="47">
        <v>14.4</v>
      </c>
      <c r="M109" s="47">
        <v>16</v>
      </c>
      <c r="N109" s="47">
        <v>211</v>
      </c>
      <c r="O109" s="47">
        <v>0.1</v>
      </c>
      <c r="P109" s="47">
        <v>0</v>
      </c>
      <c r="Q109" s="47">
        <v>0.1583</v>
      </c>
      <c r="R109" s="47">
        <v>1.1599999999999999</v>
      </c>
      <c r="S109" s="47">
        <v>43.16</v>
      </c>
      <c r="T109" s="47">
        <v>13.33</v>
      </c>
      <c r="U109" s="47">
        <v>175</v>
      </c>
      <c r="V109" s="47">
        <v>0.33</v>
      </c>
      <c r="W109" s="8">
        <v>451</v>
      </c>
      <c r="X109" s="8">
        <v>2004</v>
      </c>
    </row>
    <row r="110" spans="1:25" ht="12" customHeight="1" thickBot="1" x14ac:dyDescent="0.3">
      <c r="A110" s="78" t="s">
        <v>29</v>
      </c>
      <c r="B110" s="81"/>
      <c r="C110" s="81"/>
      <c r="D110" s="81"/>
      <c r="E110" s="81"/>
      <c r="F110" s="81"/>
      <c r="G110" s="81"/>
      <c r="H110" s="81"/>
      <c r="I110" s="82"/>
      <c r="J110" s="8">
        <v>180</v>
      </c>
      <c r="K110" s="7">
        <v>5.25</v>
      </c>
      <c r="L110" s="7">
        <v>6.15</v>
      </c>
      <c r="M110" s="7">
        <v>35.25</v>
      </c>
      <c r="N110" s="7">
        <v>352.8</v>
      </c>
      <c r="O110" s="7">
        <v>0.67</v>
      </c>
      <c r="P110" s="7">
        <v>0</v>
      </c>
      <c r="Q110" s="7">
        <v>0.06</v>
      </c>
      <c r="R110" s="7">
        <v>7.77</v>
      </c>
      <c r="S110" s="7">
        <v>97.32</v>
      </c>
      <c r="T110" s="7">
        <v>89.91</v>
      </c>
      <c r="U110" s="7">
        <v>277.5</v>
      </c>
      <c r="V110" s="7">
        <v>7.9</v>
      </c>
      <c r="W110" s="8">
        <v>516</v>
      </c>
      <c r="X110" s="8">
        <v>2004</v>
      </c>
    </row>
    <row r="111" spans="1:25" ht="12" customHeight="1" thickBot="1" x14ac:dyDescent="0.3">
      <c r="A111" s="104" t="s">
        <v>25</v>
      </c>
      <c r="B111" s="105"/>
      <c r="C111" s="105"/>
      <c r="D111" s="105"/>
      <c r="E111" s="105"/>
      <c r="F111" s="105"/>
      <c r="G111" s="105"/>
      <c r="H111" s="105"/>
      <c r="I111" s="106"/>
      <c r="J111" s="25">
        <v>200</v>
      </c>
      <c r="K111" s="25">
        <v>0.2</v>
      </c>
      <c r="L111" s="25">
        <v>0</v>
      </c>
      <c r="M111" s="25">
        <v>15</v>
      </c>
      <c r="N111" s="25">
        <v>58</v>
      </c>
      <c r="O111" s="28">
        <v>0</v>
      </c>
      <c r="P111" s="28">
        <v>0</v>
      </c>
      <c r="Q111" s="28">
        <v>0</v>
      </c>
      <c r="R111" s="28">
        <v>0</v>
      </c>
      <c r="S111" s="28">
        <v>0.3</v>
      </c>
      <c r="T111" s="28">
        <v>0</v>
      </c>
      <c r="U111" s="28">
        <v>0</v>
      </c>
      <c r="V111" s="28">
        <v>0</v>
      </c>
      <c r="W111" s="25">
        <v>685</v>
      </c>
      <c r="X111" s="25">
        <v>2004</v>
      </c>
    </row>
    <row r="112" spans="1:25" ht="12" customHeight="1" thickBot="1" x14ac:dyDescent="0.3">
      <c r="A112" s="129" t="s">
        <v>28</v>
      </c>
      <c r="B112" s="127"/>
      <c r="C112" s="127"/>
      <c r="D112" s="127"/>
      <c r="E112" s="127"/>
      <c r="F112" s="127"/>
      <c r="G112" s="127"/>
      <c r="H112" s="127"/>
      <c r="I112" s="128"/>
      <c r="J112" s="7">
        <v>30</v>
      </c>
      <c r="K112" s="7">
        <v>2.4</v>
      </c>
      <c r="L112" s="7">
        <v>0.45</v>
      </c>
      <c r="M112" s="7">
        <v>22.05</v>
      </c>
      <c r="N112" s="7">
        <v>73.349999999999994</v>
      </c>
      <c r="O112" s="7">
        <v>1.53</v>
      </c>
      <c r="P112" s="7">
        <v>0</v>
      </c>
      <c r="Q112" s="7">
        <v>0</v>
      </c>
      <c r="R112" s="7">
        <v>0.15</v>
      </c>
      <c r="S112" s="7">
        <v>3.4</v>
      </c>
      <c r="T112" s="7">
        <v>4.9000000000000004</v>
      </c>
      <c r="U112" s="7">
        <v>18.899999999999999</v>
      </c>
      <c r="V112" s="7">
        <v>2.79</v>
      </c>
      <c r="W112" s="20" t="s">
        <v>21</v>
      </c>
      <c r="X112" s="8" t="s">
        <v>21</v>
      </c>
    </row>
    <row r="113" spans="1:24" ht="12" customHeight="1" x14ac:dyDescent="0.25">
      <c r="A113" s="130" t="s">
        <v>22</v>
      </c>
      <c r="B113" s="131"/>
      <c r="C113" s="131"/>
      <c r="D113" s="131"/>
      <c r="E113" s="131"/>
      <c r="F113" s="131"/>
      <c r="G113" s="131"/>
      <c r="H113" s="131"/>
      <c r="I113" s="132"/>
      <c r="J113" s="9">
        <f t="shared" ref="J113:V113" si="12">SUM(J109:J112)</f>
        <v>510</v>
      </c>
      <c r="K113" s="9">
        <f t="shared" si="12"/>
        <v>23.749999999999996</v>
      </c>
      <c r="L113" s="9">
        <f t="shared" si="12"/>
        <v>21</v>
      </c>
      <c r="M113" s="9">
        <f t="shared" si="12"/>
        <v>88.3</v>
      </c>
      <c r="N113" s="9">
        <f t="shared" si="12"/>
        <v>695.15</v>
      </c>
      <c r="O113" s="9">
        <f t="shared" si="12"/>
        <v>2.2999999999999998</v>
      </c>
      <c r="P113" s="9">
        <f t="shared" si="12"/>
        <v>0</v>
      </c>
      <c r="Q113" s="9">
        <f t="shared" si="12"/>
        <v>0.21829999999999999</v>
      </c>
      <c r="R113" s="9">
        <f t="shared" si="12"/>
        <v>9.08</v>
      </c>
      <c r="S113" s="9">
        <f t="shared" si="12"/>
        <v>144.18</v>
      </c>
      <c r="T113" s="9">
        <f t="shared" si="12"/>
        <v>108.14</v>
      </c>
      <c r="U113" s="9">
        <f t="shared" si="12"/>
        <v>471.4</v>
      </c>
      <c r="V113" s="9">
        <f t="shared" si="12"/>
        <v>11.02</v>
      </c>
      <c r="W113" s="22" t="s">
        <v>0</v>
      </c>
      <c r="X113" s="22" t="s">
        <v>0</v>
      </c>
    </row>
    <row r="114" spans="1:24" ht="12" customHeight="1" x14ac:dyDescent="0.25">
      <c r="A114" s="4" t="s">
        <v>23</v>
      </c>
      <c r="B114" s="5"/>
      <c r="C114" s="5"/>
      <c r="D114" s="5"/>
      <c r="E114" s="5"/>
      <c r="F114" s="5"/>
      <c r="G114" s="5"/>
      <c r="H114" s="5"/>
      <c r="I114" s="5"/>
      <c r="J114" s="11"/>
      <c r="K114" s="11"/>
      <c r="L114" s="11"/>
      <c r="M114" s="11"/>
      <c r="N114" s="23">
        <f>N113*100/2713</f>
        <v>25.622926649465537</v>
      </c>
      <c r="O114" s="11"/>
      <c r="P114" s="11"/>
      <c r="Q114" s="11"/>
      <c r="R114" s="11"/>
      <c r="S114" s="11"/>
      <c r="T114" s="11"/>
      <c r="U114" s="11"/>
      <c r="V114" s="11"/>
      <c r="W114" s="22"/>
      <c r="X114" s="22"/>
    </row>
    <row r="115" spans="1:24" ht="14.25" customHeight="1" thickBot="1" x14ac:dyDescent="0.3">
      <c r="A115" s="124" t="s">
        <v>64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5"/>
    </row>
    <row r="116" spans="1:24" ht="14.25" customHeight="1" thickBot="1" x14ac:dyDescent="0.3">
      <c r="A116" s="78" t="s">
        <v>38</v>
      </c>
      <c r="B116" s="79"/>
      <c r="C116" s="79"/>
      <c r="D116" s="79"/>
      <c r="E116" s="79"/>
      <c r="F116" s="79"/>
      <c r="G116" s="79"/>
      <c r="H116" s="79"/>
      <c r="I116" s="80"/>
      <c r="J116" s="40">
        <v>10</v>
      </c>
      <c r="K116" s="41">
        <v>0.01</v>
      </c>
      <c r="L116" s="41">
        <v>8.3000000000000007</v>
      </c>
      <c r="M116" s="41">
        <v>0.06</v>
      </c>
      <c r="N116" s="41">
        <v>77</v>
      </c>
      <c r="O116" s="41">
        <v>0</v>
      </c>
      <c r="P116" s="41">
        <v>0</v>
      </c>
      <c r="Q116" s="41">
        <v>0.04</v>
      </c>
      <c r="R116" s="41">
        <v>0.05</v>
      </c>
      <c r="S116" s="41">
        <v>50.5</v>
      </c>
      <c r="T116" s="41">
        <v>1</v>
      </c>
      <c r="U116" s="41">
        <v>50</v>
      </c>
      <c r="V116" s="41">
        <v>0</v>
      </c>
      <c r="W116" s="8">
        <v>96</v>
      </c>
      <c r="X116" s="8">
        <v>2004</v>
      </c>
    </row>
    <row r="117" spans="1:24" ht="12" customHeight="1" x14ac:dyDescent="0.25">
      <c r="A117" s="78" t="s">
        <v>39</v>
      </c>
      <c r="B117" s="79"/>
      <c r="C117" s="79"/>
      <c r="D117" s="79"/>
      <c r="E117" s="79"/>
      <c r="F117" s="79"/>
      <c r="G117" s="79"/>
      <c r="H117" s="79"/>
      <c r="I117" s="80"/>
      <c r="J117" s="37">
        <v>15</v>
      </c>
      <c r="K117" s="42">
        <v>4.6399999999999997</v>
      </c>
      <c r="L117" s="42">
        <v>5.9</v>
      </c>
      <c r="M117" s="42">
        <v>8.85</v>
      </c>
      <c r="N117" s="42">
        <v>71.66</v>
      </c>
      <c r="O117" s="42">
        <v>0.01</v>
      </c>
      <c r="P117" s="42">
        <v>0.14000000000000001</v>
      </c>
      <c r="Q117" s="42">
        <v>0.5</v>
      </c>
      <c r="R117" s="42">
        <v>0.1</v>
      </c>
      <c r="S117" s="42">
        <v>176</v>
      </c>
      <c r="T117" s="42">
        <v>7</v>
      </c>
      <c r="U117" s="42">
        <v>150</v>
      </c>
      <c r="V117" s="42">
        <v>0.2</v>
      </c>
      <c r="W117" s="8">
        <v>97</v>
      </c>
      <c r="X117" s="8">
        <v>2004</v>
      </c>
    </row>
    <row r="118" spans="1:24" ht="12" customHeight="1" thickBot="1" x14ac:dyDescent="0.3">
      <c r="A118" s="78" t="s">
        <v>68</v>
      </c>
      <c r="B118" s="79"/>
      <c r="C118" s="79"/>
      <c r="D118" s="79"/>
      <c r="E118" s="79"/>
      <c r="F118" s="79"/>
      <c r="G118" s="79"/>
      <c r="H118" s="79"/>
      <c r="I118" s="80"/>
      <c r="J118" s="8">
        <v>250</v>
      </c>
      <c r="K118" s="24">
        <v>8.58</v>
      </c>
      <c r="L118" s="24">
        <v>12.75</v>
      </c>
      <c r="M118" s="24">
        <v>36.799999999999997</v>
      </c>
      <c r="N118" s="24">
        <v>303.25</v>
      </c>
      <c r="O118" s="24">
        <v>0.08</v>
      </c>
      <c r="P118" s="24">
        <v>0.27</v>
      </c>
      <c r="Q118" s="24">
        <v>4.67</v>
      </c>
      <c r="R118" s="24">
        <v>0.93</v>
      </c>
      <c r="S118" s="24">
        <v>34.53</v>
      </c>
      <c r="T118" s="24">
        <v>140</v>
      </c>
      <c r="U118" s="24">
        <v>26.67</v>
      </c>
      <c r="V118" s="24">
        <v>1.87</v>
      </c>
      <c r="W118" s="8">
        <v>451</v>
      </c>
      <c r="X118" s="8">
        <v>2004</v>
      </c>
    </row>
    <row r="119" spans="1:24" ht="12" customHeight="1" thickBot="1" x14ac:dyDescent="0.3">
      <c r="A119" s="104" t="s">
        <v>25</v>
      </c>
      <c r="B119" s="105"/>
      <c r="C119" s="105"/>
      <c r="D119" s="105"/>
      <c r="E119" s="105"/>
      <c r="F119" s="105"/>
      <c r="G119" s="105"/>
      <c r="H119" s="105"/>
      <c r="I119" s="106"/>
      <c r="J119" s="25">
        <v>200</v>
      </c>
      <c r="K119" s="25">
        <v>0.2</v>
      </c>
      <c r="L119" s="25">
        <v>0</v>
      </c>
      <c r="M119" s="25">
        <v>15</v>
      </c>
      <c r="N119" s="25">
        <v>58</v>
      </c>
      <c r="O119" s="28">
        <v>0</v>
      </c>
      <c r="P119" s="28">
        <v>0</v>
      </c>
      <c r="Q119" s="28">
        <v>0</v>
      </c>
      <c r="R119" s="28">
        <v>0</v>
      </c>
      <c r="S119" s="28">
        <v>0.3</v>
      </c>
      <c r="T119" s="28">
        <v>0</v>
      </c>
      <c r="U119" s="28">
        <v>0</v>
      </c>
      <c r="V119" s="28">
        <v>0</v>
      </c>
      <c r="W119" s="25">
        <v>685</v>
      </c>
      <c r="X119" s="25">
        <v>2004</v>
      </c>
    </row>
    <row r="120" spans="1:24" ht="12" customHeight="1" x14ac:dyDescent="0.25">
      <c r="A120" s="104" t="s">
        <v>69</v>
      </c>
      <c r="B120" s="105"/>
      <c r="C120" s="105"/>
      <c r="D120" s="105"/>
      <c r="E120" s="105"/>
      <c r="F120" s="105"/>
      <c r="G120" s="105"/>
      <c r="H120" s="105"/>
      <c r="I120" s="106"/>
      <c r="J120" s="68">
        <v>100</v>
      </c>
      <c r="K120" s="45">
        <v>0.3</v>
      </c>
      <c r="L120" s="45">
        <v>0</v>
      </c>
      <c r="M120" s="45">
        <v>8.6</v>
      </c>
      <c r="N120" s="45">
        <v>40</v>
      </c>
      <c r="O120" s="45">
        <v>0.02</v>
      </c>
      <c r="P120" s="45">
        <v>10.5</v>
      </c>
      <c r="Q120" s="45">
        <v>0</v>
      </c>
      <c r="R120" s="45">
        <v>0.15</v>
      </c>
      <c r="S120" s="45">
        <v>12</v>
      </c>
      <c r="T120" s="45">
        <v>8.25</v>
      </c>
      <c r="U120" s="45">
        <v>6.75</v>
      </c>
      <c r="V120" s="45">
        <v>1.65</v>
      </c>
      <c r="W120" s="25">
        <v>628</v>
      </c>
      <c r="X120" s="25">
        <v>2004</v>
      </c>
    </row>
    <row r="121" spans="1:24" ht="12" customHeight="1" thickBot="1" x14ac:dyDescent="0.3">
      <c r="A121" s="86" t="s">
        <v>41</v>
      </c>
      <c r="B121" s="84"/>
      <c r="C121" s="84"/>
      <c r="D121" s="84"/>
      <c r="E121" s="84"/>
      <c r="F121" s="84"/>
      <c r="G121" s="84"/>
      <c r="H121" s="84"/>
      <c r="I121" s="85"/>
      <c r="J121" s="8">
        <v>40</v>
      </c>
      <c r="K121" s="7">
        <v>3.2</v>
      </c>
      <c r="L121" s="7">
        <v>0.6</v>
      </c>
      <c r="M121" s="7">
        <v>29.4</v>
      </c>
      <c r="N121" s="7">
        <f t="shared" ref="N121" si="13">SUM((K121*4)+(L121*9)+(M121*3.75))</f>
        <v>128.44999999999999</v>
      </c>
      <c r="O121" s="7">
        <v>2.04</v>
      </c>
      <c r="P121" s="7">
        <v>0</v>
      </c>
      <c r="Q121" s="7">
        <v>0</v>
      </c>
      <c r="R121" s="7">
        <v>0.3</v>
      </c>
      <c r="S121" s="7">
        <v>6.8</v>
      </c>
      <c r="T121" s="7">
        <v>25.2</v>
      </c>
      <c r="U121" s="7">
        <v>5.8</v>
      </c>
      <c r="V121" s="7">
        <v>5.58</v>
      </c>
      <c r="W121" s="20" t="s">
        <v>21</v>
      </c>
      <c r="X121" s="8" t="s">
        <v>21</v>
      </c>
    </row>
    <row r="122" spans="1:24" ht="12" customHeight="1" x14ac:dyDescent="0.25">
      <c r="A122" s="87" t="s">
        <v>22</v>
      </c>
      <c r="B122" s="88"/>
      <c r="C122" s="88"/>
      <c r="D122" s="88"/>
      <c r="E122" s="88"/>
      <c r="F122" s="88"/>
      <c r="G122" s="88"/>
      <c r="H122" s="88"/>
      <c r="I122" s="89"/>
      <c r="J122" s="9">
        <f t="shared" ref="J122:V122" si="14">SUM(J116:J121)</f>
        <v>615</v>
      </c>
      <c r="K122" s="9">
        <f t="shared" si="14"/>
        <v>16.93</v>
      </c>
      <c r="L122" s="9">
        <f t="shared" si="14"/>
        <v>27.550000000000004</v>
      </c>
      <c r="M122" s="9">
        <f t="shared" si="14"/>
        <v>98.70999999999998</v>
      </c>
      <c r="N122" s="9">
        <f t="shared" si="14"/>
        <v>678.3599999999999</v>
      </c>
      <c r="O122" s="9">
        <f t="shared" si="14"/>
        <v>2.15</v>
      </c>
      <c r="P122" s="9">
        <f t="shared" si="14"/>
        <v>10.91</v>
      </c>
      <c r="Q122" s="9">
        <f t="shared" si="14"/>
        <v>5.21</v>
      </c>
      <c r="R122" s="9">
        <f t="shared" si="14"/>
        <v>1.53</v>
      </c>
      <c r="S122" s="9">
        <f t="shared" si="14"/>
        <v>280.13</v>
      </c>
      <c r="T122" s="9">
        <f t="shared" si="14"/>
        <v>181.45</v>
      </c>
      <c r="U122" s="9">
        <f t="shared" si="14"/>
        <v>239.22000000000003</v>
      </c>
      <c r="V122" s="9">
        <f t="shared" si="14"/>
        <v>9.3000000000000007</v>
      </c>
      <c r="W122" s="22" t="s">
        <v>0</v>
      </c>
      <c r="X122" s="22" t="s">
        <v>0</v>
      </c>
    </row>
    <row r="123" spans="1:24" ht="12" customHeight="1" x14ac:dyDescent="0.25">
      <c r="A123" s="62" t="s">
        <v>23</v>
      </c>
      <c r="B123" s="63"/>
      <c r="C123" s="63"/>
      <c r="D123" s="63"/>
      <c r="E123" s="63"/>
      <c r="F123" s="63"/>
      <c r="G123" s="63"/>
      <c r="H123" s="63"/>
      <c r="I123" s="63"/>
      <c r="J123" s="11"/>
      <c r="K123" s="11"/>
      <c r="L123" s="11"/>
      <c r="M123" s="11"/>
      <c r="N123" s="23">
        <f>N122*100/2713</f>
        <v>25.00405455215628</v>
      </c>
      <c r="O123" s="11"/>
      <c r="P123" s="11"/>
      <c r="Q123" s="11"/>
      <c r="R123" s="11"/>
      <c r="S123" s="11"/>
      <c r="T123" s="11"/>
      <c r="U123" s="11"/>
      <c r="V123" s="11"/>
      <c r="W123" s="22"/>
      <c r="X123" s="22"/>
    </row>
    <row r="124" spans="1:24" ht="13.5" customHeight="1" x14ac:dyDescent="0.25">
      <c r="A124" s="90" t="s">
        <v>32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ht="12.95" customHeight="1" x14ac:dyDescent="0.25">
      <c r="A125" s="111" t="s">
        <v>1</v>
      </c>
      <c r="B125" s="112"/>
      <c r="C125" s="112"/>
      <c r="D125" s="112"/>
      <c r="E125" s="112"/>
      <c r="F125" s="112"/>
      <c r="G125" s="112"/>
      <c r="H125" s="112"/>
      <c r="I125" s="113"/>
      <c r="J125" s="117" t="s">
        <v>2</v>
      </c>
      <c r="K125" s="119" t="s">
        <v>3</v>
      </c>
      <c r="L125" s="120"/>
      <c r="M125" s="121"/>
      <c r="N125" s="122" t="s">
        <v>4</v>
      </c>
      <c r="O125" s="119" t="s">
        <v>5</v>
      </c>
      <c r="P125" s="120"/>
      <c r="Q125" s="120"/>
      <c r="R125" s="121"/>
      <c r="S125" s="119" t="s">
        <v>6</v>
      </c>
      <c r="T125" s="120"/>
      <c r="U125" s="120"/>
      <c r="V125" s="121"/>
      <c r="W125" s="117" t="s">
        <v>7</v>
      </c>
      <c r="X125" s="117" t="s">
        <v>8</v>
      </c>
    </row>
    <row r="126" spans="1:24" ht="25.7" customHeight="1" x14ac:dyDescent="0.25">
      <c r="A126" s="114"/>
      <c r="B126" s="115"/>
      <c r="C126" s="115"/>
      <c r="D126" s="115"/>
      <c r="E126" s="115"/>
      <c r="F126" s="115"/>
      <c r="G126" s="115"/>
      <c r="H126" s="115"/>
      <c r="I126" s="116"/>
      <c r="J126" s="118"/>
      <c r="K126" s="2" t="s">
        <v>9</v>
      </c>
      <c r="L126" s="2" t="s">
        <v>10</v>
      </c>
      <c r="M126" s="2" t="s">
        <v>11</v>
      </c>
      <c r="N126" s="123"/>
      <c r="O126" s="2" t="s">
        <v>12</v>
      </c>
      <c r="P126" s="1" t="s">
        <v>13</v>
      </c>
      <c r="Q126" s="2" t="s">
        <v>14</v>
      </c>
      <c r="R126" s="1" t="s">
        <v>15</v>
      </c>
      <c r="S126" s="1" t="s">
        <v>16</v>
      </c>
      <c r="T126" s="1" t="s">
        <v>17</v>
      </c>
      <c r="U126" s="2" t="s">
        <v>18</v>
      </c>
      <c r="V126" s="1" t="s">
        <v>19</v>
      </c>
      <c r="W126" s="118"/>
      <c r="X126" s="118"/>
    </row>
    <row r="127" spans="1:24" ht="14.25" customHeight="1" thickBot="1" x14ac:dyDescent="0.3">
      <c r="A127" s="78" t="s">
        <v>54</v>
      </c>
      <c r="B127" s="81"/>
      <c r="C127" s="81"/>
      <c r="D127" s="81"/>
      <c r="E127" s="81"/>
      <c r="F127" s="81"/>
      <c r="G127" s="81"/>
      <c r="H127" s="81"/>
      <c r="I127" s="82"/>
      <c r="J127" s="8">
        <v>60</v>
      </c>
      <c r="K127" s="7">
        <v>0.72</v>
      </c>
      <c r="L127" s="7">
        <v>3.12</v>
      </c>
      <c r="M127" s="7">
        <v>5.7</v>
      </c>
      <c r="N127" s="7">
        <f t="shared" ref="N127" si="15">SUM((K127*4)+(L127*9)+(M127*3.75))</f>
        <v>52.335000000000001</v>
      </c>
      <c r="O127" s="7">
        <v>0.01</v>
      </c>
      <c r="P127" s="7">
        <v>11.7</v>
      </c>
      <c r="Q127" s="7">
        <v>1.48</v>
      </c>
      <c r="R127" s="7">
        <v>7.83</v>
      </c>
      <c r="S127" s="7">
        <v>16.2</v>
      </c>
      <c r="T127" s="7">
        <v>7.65</v>
      </c>
      <c r="U127" s="7">
        <v>12.15</v>
      </c>
      <c r="V127" s="7">
        <v>0.5</v>
      </c>
      <c r="W127" s="8" t="s">
        <v>21</v>
      </c>
      <c r="X127" s="8" t="s">
        <v>21</v>
      </c>
    </row>
    <row r="128" spans="1:24" ht="12" customHeight="1" thickBot="1" x14ac:dyDescent="0.3">
      <c r="A128" s="78" t="s">
        <v>55</v>
      </c>
      <c r="B128" s="81"/>
      <c r="C128" s="81"/>
      <c r="D128" s="81"/>
      <c r="E128" s="81"/>
      <c r="F128" s="81"/>
      <c r="G128" s="81"/>
      <c r="H128" s="81"/>
      <c r="I128" s="82"/>
      <c r="J128" s="8">
        <v>250</v>
      </c>
      <c r="K128" s="35">
        <v>7.12</v>
      </c>
      <c r="L128" s="35">
        <v>5.37</v>
      </c>
      <c r="M128" s="35">
        <v>36.799999999999997</v>
      </c>
      <c r="N128" s="7">
        <v>284.75</v>
      </c>
      <c r="O128" s="35">
        <v>0.1</v>
      </c>
      <c r="P128" s="35">
        <v>0.5</v>
      </c>
      <c r="Q128" s="35">
        <v>0.04</v>
      </c>
      <c r="R128" s="35">
        <v>1.3</v>
      </c>
      <c r="S128" s="35">
        <v>197.3</v>
      </c>
      <c r="T128" s="35">
        <v>166.9</v>
      </c>
      <c r="U128" s="35">
        <v>24.9</v>
      </c>
      <c r="V128" s="35">
        <v>1.5</v>
      </c>
      <c r="W128" s="8">
        <v>140</v>
      </c>
      <c r="X128" s="8">
        <v>2004</v>
      </c>
    </row>
    <row r="129" spans="1:24" ht="12" customHeight="1" thickBot="1" x14ac:dyDescent="0.3">
      <c r="A129" s="78" t="s">
        <v>56</v>
      </c>
      <c r="B129" s="81"/>
      <c r="C129" s="81"/>
      <c r="D129" s="81"/>
      <c r="E129" s="81"/>
      <c r="F129" s="81"/>
      <c r="G129" s="81"/>
      <c r="H129" s="81"/>
      <c r="I129" s="82"/>
      <c r="J129" s="8">
        <v>250</v>
      </c>
      <c r="K129" s="7">
        <v>13.5</v>
      </c>
      <c r="L129" s="7">
        <v>12.75</v>
      </c>
      <c r="M129" s="7">
        <v>28.25</v>
      </c>
      <c r="N129" s="7">
        <v>344</v>
      </c>
      <c r="O129" s="7">
        <v>0.08</v>
      </c>
      <c r="P129" s="7">
        <v>4.53</v>
      </c>
      <c r="Q129" s="7">
        <v>0.16</v>
      </c>
      <c r="R129" s="7">
        <v>0.75</v>
      </c>
      <c r="S129" s="7">
        <v>43.75</v>
      </c>
      <c r="T129" s="7">
        <v>358.75</v>
      </c>
      <c r="U129" s="7">
        <v>65.98</v>
      </c>
      <c r="V129" s="7">
        <v>0.56999999999999995</v>
      </c>
      <c r="W129" s="8">
        <v>492</v>
      </c>
      <c r="X129" s="8">
        <v>2004</v>
      </c>
    </row>
    <row r="130" spans="1:24" ht="12" customHeight="1" thickBot="1" x14ac:dyDescent="0.3">
      <c r="A130" s="149" t="s">
        <v>25</v>
      </c>
      <c r="B130" s="81"/>
      <c r="C130" s="81"/>
      <c r="D130" s="81"/>
      <c r="E130" s="81"/>
      <c r="F130" s="81"/>
      <c r="G130" s="81"/>
      <c r="H130" s="81"/>
      <c r="I130" s="82"/>
      <c r="J130" s="8">
        <v>200</v>
      </c>
      <c r="K130" s="8">
        <v>0.2</v>
      </c>
      <c r="L130" s="8">
        <v>0</v>
      </c>
      <c r="M130" s="8">
        <v>15</v>
      </c>
      <c r="N130" s="8">
        <v>58</v>
      </c>
      <c r="O130" s="7">
        <v>0</v>
      </c>
      <c r="P130" s="7">
        <v>0</v>
      </c>
      <c r="Q130" s="7">
        <v>0</v>
      </c>
      <c r="R130" s="7">
        <v>0</v>
      </c>
      <c r="S130" s="7">
        <v>0.3</v>
      </c>
      <c r="T130" s="7">
        <v>0</v>
      </c>
      <c r="U130" s="7">
        <v>0</v>
      </c>
      <c r="V130" s="7">
        <v>0</v>
      </c>
      <c r="W130" s="20">
        <v>639</v>
      </c>
      <c r="X130" s="20">
        <v>2004</v>
      </c>
    </row>
    <row r="131" spans="1:24" ht="12" customHeight="1" thickBot="1" x14ac:dyDescent="0.3">
      <c r="A131" s="129" t="s">
        <v>28</v>
      </c>
      <c r="B131" s="127"/>
      <c r="C131" s="127"/>
      <c r="D131" s="127"/>
      <c r="E131" s="127"/>
      <c r="F131" s="127"/>
      <c r="G131" s="127"/>
      <c r="H131" s="127"/>
      <c r="I131" s="128"/>
      <c r="J131" s="8">
        <v>40</v>
      </c>
      <c r="K131" s="7">
        <v>3.2</v>
      </c>
      <c r="L131" s="7">
        <v>0.6</v>
      </c>
      <c r="M131" s="7">
        <v>29.4</v>
      </c>
      <c r="N131" s="7">
        <f t="shared" ref="N131" si="16">SUM((K131*4)+(L131*9)+(M131*3.75))</f>
        <v>128.44999999999999</v>
      </c>
      <c r="O131" s="7">
        <v>2.04</v>
      </c>
      <c r="P131" s="7">
        <v>0</v>
      </c>
      <c r="Q131" s="7">
        <v>0</v>
      </c>
      <c r="R131" s="7">
        <v>0.3</v>
      </c>
      <c r="S131" s="7">
        <v>6.8</v>
      </c>
      <c r="T131" s="7">
        <v>25.2</v>
      </c>
      <c r="U131" s="7">
        <v>5.8</v>
      </c>
      <c r="V131" s="7">
        <v>5.58</v>
      </c>
      <c r="W131" s="20" t="s">
        <v>21</v>
      </c>
      <c r="X131" s="20" t="s">
        <v>21</v>
      </c>
    </row>
    <row r="132" spans="1:24" ht="12" customHeight="1" thickBot="1" x14ac:dyDescent="0.3">
      <c r="A132" s="129" t="s">
        <v>20</v>
      </c>
      <c r="B132" s="127"/>
      <c r="C132" s="127"/>
      <c r="D132" s="127"/>
      <c r="E132" s="127"/>
      <c r="F132" s="127"/>
      <c r="G132" s="127"/>
      <c r="H132" s="127"/>
      <c r="I132" s="128"/>
      <c r="J132" s="8">
        <v>40</v>
      </c>
      <c r="K132" s="8">
        <v>2.6</v>
      </c>
      <c r="L132" s="8">
        <v>0.8</v>
      </c>
      <c r="M132" s="8">
        <v>16</v>
      </c>
      <c r="N132" s="7">
        <f t="shared" ref="N132" si="17">SUM((K132*4)+(L132*9)+(M132*3.75))</f>
        <v>77.599999999999994</v>
      </c>
      <c r="O132" s="8">
        <v>0</v>
      </c>
      <c r="P132" s="20">
        <v>0</v>
      </c>
      <c r="Q132" s="8">
        <v>0</v>
      </c>
      <c r="R132" s="20">
        <v>0</v>
      </c>
      <c r="S132" s="20">
        <v>5.4</v>
      </c>
      <c r="T132" s="20">
        <v>3.8</v>
      </c>
      <c r="U132" s="8">
        <v>19.399999999999999</v>
      </c>
      <c r="V132" s="20">
        <v>0.2</v>
      </c>
      <c r="W132" s="20" t="s">
        <v>21</v>
      </c>
      <c r="X132" s="20" t="s">
        <v>21</v>
      </c>
    </row>
    <row r="133" spans="1:24" ht="12" customHeight="1" x14ac:dyDescent="0.25">
      <c r="A133" s="130" t="s">
        <v>22</v>
      </c>
      <c r="B133" s="131"/>
      <c r="C133" s="131"/>
      <c r="D133" s="131"/>
      <c r="E133" s="131"/>
      <c r="F133" s="131"/>
      <c r="G133" s="131"/>
      <c r="H133" s="131"/>
      <c r="I133" s="132"/>
      <c r="J133" s="9">
        <f>SUM(J127:J132)</f>
        <v>840</v>
      </c>
      <c r="K133" s="9">
        <f t="shared" ref="K133:V133" si="18">SUM(K127:K132)</f>
        <v>27.34</v>
      </c>
      <c r="L133" s="9">
        <f t="shared" si="18"/>
        <v>22.640000000000004</v>
      </c>
      <c r="M133" s="9">
        <f t="shared" si="18"/>
        <v>131.15</v>
      </c>
      <c r="N133" s="9">
        <f t="shared" si="18"/>
        <v>945.1350000000001</v>
      </c>
      <c r="O133" s="9">
        <f t="shared" si="18"/>
        <v>2.23</v>
      </c>
      <c r="P133" s="9">
        <f t="shared" si="18"/>
        <v>16.73</v>
      </c>
      <c r="Q133" s="9">
        <f t="shared" si="18"/>
        <v>1.68</v>
      </c>
      <c r="R133" s="9">
        <f t="shared" si="18"/>
        <v>10.180000000000001</v>
      </c>
      <c r="S133" s="9">
        <f t="shared" si="18"/>
        <v>269.75</v>
      </c>
      <c r="T133" s="9">
        <f t="shared" si="18"/>
        <v>562.29999999999995</v>
      </c>
      <c r="U133" s="9">
        <f t="shared" si="18"/>
        <v>128.22999999999999</v>
      </c>
      <c r="V133" s="9">
        <f t="shared" si="18"/>
        <v>8.35</v>
      </c>
      <c r="W133" s="22" t="s">
        <v>0</v>
      </c>
      <c r="X133" s="22" t="s">
        <v>0</v>
      </c>
    </row>
    <row r="134" spans="1:24" ht="12" customHeight="1" x14ac:dyDescent="0.25">
      <c r="A134" s="4" t="s">
        <v>23</v>
      </c>
      <c r="B134" s="5"/>
      <c r="C134" s="5"/>
      <c r="D134" s="5"/>
      <c r="E134" s="5"/>
      <c r="F134" s="5"/>
      <c r="G134" s="5"/>
      <c r="H134" s="5"/>
      <c r="I134" s="5"/>
      <c r="J134" s="11"/>
      <c r="K134" s="11"/>
      <c r="L134" s="11"/>
      <c r="M134" s="11"/>
      <c r="N134" s="23">
        <f>N133*100/2713</f>
        <v>34.837265020272767</v>
      </c>
      <c r="O134" s="11"/>
      <c r="P134" s="11"/>
      <c r="Q134" s="11"/>
      <c r="R134" s="11"/>
      <c r="S134" s="11"/>
      <c r="T134" s="11"/>
      <c r="U134" s="11"/>
      <c r="V134" s="11"/>
      <c r="W134" s="22"/>
      <c r="X134" s="22"/>
    </row>
    <row r="135" spans="1:24" ht="27.6" customHeight="1" x14ac:dyDescent="0.25">
      <c r="A135" s="133" t="s">
        <v>37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</row>
    <row r="136" spans="1:24" ht="12.95" customHeight="1" x14ac:dyDescent="0.25">
      <c r="A136" s="111" t="s">
        <v>1</v>
      </c>
      <c r="B136" s="112"/>
      <c r="C136" s="112"/>
      <c r="D136" s="112"/>
      <c r="E136" s="112"/>
      <c r="F136" s="112"/>
      <c r="G136" s="112"/>
      <c r="H136" s="112"/>
      <c r="I136" s="113"/>
      <c r="J136" s="117" t="s">
        <v>2</v>
      </c>
      <c r="K136" s="119" t="s">
        <v>3</v>
      </c>
      <c r="L136" s="120"/>
      <c r="M136" s="121"/>
      <c r="N136" s="122" t="s">
        <v>4</v>
      </c>
      <c r="O136" s="119" t="s">
        <v>5</v>
      </c>
      <c r="P136" s="120"/>
      <c r="Q136" s="120"/>
      <c r="R136" s="121"/>
      <c r="S136" s="119" t="s">
        <v>6</v>
      </c>
      <c r="T136" s="120"/>
      <c r="U136" s="120"/>
      <c r="V136" s="121"/>
      <c r="W136" s="117" t="s">
        <v>7</v>
      </c>
      <c r="X136" s="117" t="s">
        <v>8</v>
      </c>
    </row>
    <row r="137" spans="1:24" ht="25.7" customHeight="1" x14ac:dyDescent="0.25">
      <c r="A137" s="114"/>
      <c r="B137" s="115"/>
      <c r="C137" s="115"/>
      <c r="D137" s="115"/>
      <c r="E137" s="115"/>
      <c r="F137" s="115"/>
      <c r="G137" s="115"/>
      <c r="H137" s="115"/>
      <c r="I137" s="116"/>
      <c r="J137" s="118"/>
      <c r="K137" s="2" t="s">
        <v>9</v>
      </c>
      <c r="L137" s="2" t="s">
        <v>10</v>
      </c>
      <c r="M137" s="2" t="s">
        <v>11</v>
      </c>
      <c r="N137" s="123"/>
      <c r="O137" s="2" t="s">
        <v>12</v>
      </c>
      <c r="P137" s="1" t="s">
        <v>13</v>
      </c>
      <c r="Q137" s="2" t="s">
        <v>14</v>
      </c>
      <c r="R137" s="1" t="s">
        <v>15</v>
      </c>
      <c r="S137" s="1" t="s">
        <v>16</v>
      </c>
      <c r="T137" s="1" t="s">
        <v>17</v>
      </c>
      <c r="U137" s="2" t="s">
        <v>18</v>
      </c>
      <c r="V137" s="1" t="s">
        <v>19</v>
      </c>
      <c r="W137" s="118"/>
      <c r="X137" s="118"/>
    </row>
    <row r="138" spans="1:24" ht="14.25" customHeight="1" x14ac:dyDescent="0.25">
      <c r="A138" s="124" t="s">
        <v>63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6"/>
    </row>
    <row r="139" spans="1:24" ht="14.25" customHeight="1" x14ac:dyDescent="0.25">
      <c r="A139" s="78" t="s">
        <v>57</v>
      </c>
      <c r="B139" s="81"/>
      <c r="C139" s="81"/>
      <c r="D139" s="81"/>
      <c r="E139" s="81"/>
      <c r="F139" s="81"/>
      <c r="G139" s="81"/>
      <c r="H139" s="81"/>
      <c r="I139" s="82"/>
      <c r="J139" s="8">
        <v>100</v>
      </c>
      <c r="K139" s="47">
        <v>22</v>
      </c>
      <c r="L139" s="47">
        <v>15.37</v>
      </c>
      <c r="M139" s="47">
        <v>14.25</v>
      </c>
      <c r="N139" s="47">
        <v>234.25</v>
      </c>
      <c r="O139" s="47">
        <v>0.61</v>
      </c>
      <c r="P139" s="47">
        <v>0.14000000000000001</v>
      </c>
      <c r="Q139" s="47">
        <v>0</v>
      </c>
      <c r="R139" s="47">
        <v>0</v>
      </c>
      <c r="S139" s="47">
        <v>138.38999999999999</v>
      </c>
      <c r="T139" s="47">
        <v>286.93</v>
      </c>
      <c r="U139" s="47">
        <v>18.82</v>
      </c>
      <c r="V139" s="47">
        <v>1.06</v>
      </c>
      <c r="W139" s="8">
        <v>423</v>
      </c>
      <c r="X139" s="8">
        <v>2004</v>
      </c>
    </row>
    <row r="140" spans="1:24" ht="14.25" customHeight="1" thickBot="1" x14ac:dyDescent="0.3">
      <c r="A140" s="78" t="s">
        <v>27</v>
      </c>
      <c r="B140" s="81"/>
      <c r="C140" s="81"/>
      <c r="D140" s="81"/>
      <c r="E140" s="81"/>
      <c r="F140" s="81"/>
      <c r="G140" s="81"/>
      <c r="H140" s="81"/>
      <c r="I140" s="82"/>
      <c r="J140" s="8">
        <v>180</v>
      </c>
      <c r="K140" s="7">
        <v>8.9</v>
      </c>
      <c r="L140" s="7">
        <v>4.0999999999999996</v>
      </c>
      <c r="M140" s="7">
        <v>39.840000000000003</v>
      </c>
      <c r="N140" s="7">
        <v>266.27999999999997</v>
      </c>
      <c r="O140" s="7">
        <v>0.2</v>
      </c>
      <c r="P140" s="7">
        <v>18.2</v>
      </c>
      <c r="Q140" s="7">
        <v>0.06</v>
      </c>
      <c r="R140" s="7">
        <v>0.18</v>
      </c>
      <c r="S140" s="7">
        <v>14.6</v>
      </c>
      <c r="T140" s="7">
        <v>210</v>
      </c>
      <c r="U140" s="7">
        <v>140</v>
      </c>
      <c r="V140" s="7">
        <v>0.01</v>
      </c>
      <c r="W140" s="8">
        <v>508</v>
      </c>
      <c r="X140" s="8">
        <v>2004</v>
      </c>
    </row>
    <row r="141" spans="1:24" ht="12" customHeight="1" thickBot="1" x14ac:dyDescent="0.3">
      <c r="A141" s="104" t="s">
        <v>25</v>
      </c>
      <c r="B141" s="105"/>
      <c r="C141" s="105"/>
      <c r="D141" s="105"/>
      <c r="E141" s="105"/>
      <c r="F141" s="105"/>
      <c r="G141" s="105"/>
      <c r="H141" s="105"/>
      <c r="I141" s="106"/>
      <c r="J141" s="25">
        <v>200</v>
      </c>
      <c r="K141" s="25">
        <v>0.2</v>
      </c>
      <c r="L141" s="25">
        <v>0</v>
      </c>
      <c r="M141" s="25">
        <v>15</v>
      </c>
      <c r="N141" s="25">
        <v>58</v>
      </c>
      <c r="O141" s="28">
        <v>0</v>
      </c>
      <c r="P141" s="28">
        <v>0</v>
      </c>
      <c r="Q141" s="28">
        <v>0</v>
      </c>
      <c r="R141" s="28">
        <v>0</v>
      </c>
      <c r="S141" s="28">
        <v>0.3</v>
      </c>
      <c r="T141" s="28">
        <v>0</v>
      </c>
      <c r="U141" s="28">
        <v>0</v>
      </c>
      <c r="V141" s="28">
        <v>0</v>
      </c>
      <c r="W141" s="25">
        <v>685</v>
      </c>
      <c r="X141" s="25">
        <v>2004</v>
      </c>
    </row>
    <row r="142" spans="1:24" ht="12" customHeight="1" thickBot="1" x14ac:dyDescent="0.3">
      <c r="A142" s="129" t="s">
        <v>28</v>
      </c>
      <c r="B142" s="127"/>
      <c r="C142" s="127"/>
      <c r="D142" s="127"/>
      <c r="E142" s="127"/>
      <c r="F142" s="127"/>
      <c r="G142" s="127"/>
      <c r="H142" s="127"/>
      <c r="I142" s="128"/>
      <c r="J142" s="7">
        <v>30</v>
      </c>
      <c r="K142" s="7">
        <v>2.4</v>
      </c>
      <c r="L142" s="7">
        <v>0.45</v>
      </c>
      <c r="M142" s="7">
        <v>22.05</v>
      </c>
      <c r="N142" s="7">
        <v>73.349999999999994</v>
      </c>
      <c r="O142" s="7">
        <v>1.53</v>
      </c>
      <c r="P142" s="7">
        <v>0</v>
      </c>
      <c r="Q142" s="7">
        <v>0</v>
      </c>
      <c r="R142" s="7">
        <v>0.15</v>
      </c>
      <c r="S142" s="7">
        <v>3.4</v>
      </c>
      <c r="T142" s="7">
        <v>4.9000000000000004</v>
      </c>
      <c r="U142" s="7">
        <v>18.899999999999999</v>
      </c>
      <c r="V142" s="7">
        <v>2.79</v>
      </c>
      <c r="W142" s="20" t="s">
        <v>21</v>
      </c>
      <c r="X142" s="8" t="s">
        <v>21</v>
      </c>
    </row>
    <row r="143" spans="1:24" ht="12" customHeight="1" x14ac:dyDescent="0.25">
      <c r="A143" s="129" t="s">
        <v>20</v>
      </c>
      <c r="B143" s="127"/>
      <c r="C143" s="127"/>
      <c r="D143" s="127"/>
      <c r="E143" s="127"/>
      <c r="F143" s="127"/>
      <c r="G143" s="127"/>
      <c r="H143" s="127"/>
      <c r="I143" s="128"/>
      <c r="J143" s="8">
        <v>20</v>
      </c>
      <c r="K143" s="8">
        <v>1.3</v>
      </c>
      <c r="L143" s="8">
        <v>0.4</v>
      </c>
      <c r="M143" s="8">
        <v>8</v>
      </c>
      <c r="N143" s="8">
        <v>40</v>
      </c>
      <c r="O143" s="8">
        <v>0</v>
      </c>
      <c r="P143" s="20">
        <v>0</v>
      </c>
      <c r="Q143" s="8">
        <v>0</v>
      </c>
      <c r="R143" s="20">
        <v>0</v>
      </c>
      <c r="S143" s="20">
        <v>2.7</v>
      </c>
      <c r="T143" s="8">
        <v>9.6999999999999993</v>
      </c>
      <c r="U143" s="20">
        <v>1.9</v>
      </c>
      <c r="V143" s="20">
        <v>0.1</v>
      </c>
      <c r="W143" s="20" t="s">
        <v>21</v>
      </c>
      <c r="X143" s="8" t="s">
        <v>21</v>
      </c>
    </row>
    <row r="144" spans="1:24" ht="12" customHeight="1" x14ac:dyDescent="0.25">
      <c r="A144" s="130" t="s">
        <v>22</v>
      </c>
      <c r="B144" s="131"/>
      <c r="C144" s="131"/>
      <c r="D144" s="131"/>
      <c r="E144" s="131"/>
      <c r="F144" s="131"/>
      <c r="G144" s="131"/>
      <c r="H144" s="131"/>
      <c r="I144" s="132"/>
      <c r="J144" s="9">
        <f>SUM(J139:J143)</f>
        <v>530</v>
      </c>
      <c r="K144" s="9">
        <f t="shared" ref="K144:V144" si="19">SUM(K139:K143)</f>
        <v>34.799999999999997</v>
      </c>
      <c r="L144" s="9">
        <f t="shared" si="19"/>
        <v>20.319999999999997</v>
      </c>
      <c r="M144" s="9">
        <f t="shared" si="19"/>
        <v>99.14</v>
      </c>
      <c r="N144" s="9">
        <f t="shared" si="19"/>
        <v>671.88</v>
      </c>
      <c r="O144" s="9">
        <f t="shared" si="19"/>
        <v>2.34</v>
      </c>
      <c r="P144" s="9">
        <f t="shared" si="19"/>
        <v>18.34</v>
      </c>
      <c r="Q144" s="9">
        <f t="shared" si="19"/>
        <v>0.06</v>
      </c>
      <c r="R144" s="9">
        <f t="shared" si="19"/>
        <v>0.32999999999999996</v>
      </c>
      <c r="S144" s="9">
        <f t="shared" si="19"/>
        <v>159.38999999999999</v>
      </c>
      <c r="T144" s="9">
        <f t="shared" si="19"/>
        <v>511.53</v>
      </c>
      <c r="U144" s="9">
        <f t="shared" si="19"/>
        <v>179.62</v>
      </c>
      <c r="V144" s="9">
        <f t="shared" si="19"/>
        <v>3.9600000000000004</v>
      </c>
      <c r="W144" s="21" t="s">
        <v>0</v>
      </c>
      <c r="X144" s="21" t="s">
        <v>0</v>
      </c>
    </row>
    <row r="145" spans="1:24" ht="12" customHeight="1" x14ac:dyDescent="0.25">
      <c r="A145" s="4" t="s">
        <v>23</v>
      </c>
      <c r="B145" s="5"/>
      <c r="C145" s="5"/>
      <c r="D145" s="5"/>
      <c r="E145" s="5"/>
      <c r="F145" s="5"/>
      <c r="G145" s="5"/>
      <c r="H145" s="5"/>
      <c r="I145" s="5"/>
      <c r="J145" s="11"/>
      <c r="K145" s="12"/>
      <c r="L145" s="12"/>
      <c r="M145" s="12"/>
      <c r="N145" s="13">
        <f>N144*100/2713</f>
        <v>24.765204570586068</v>
      </c>
      <c r="O145" s="12"/>
      <c r="P145" s="12"/>
      <c r="Q145" s="12"/>
      <c r="R145" s="12"/>
      <c r="S145" s="12"/>
      <c r="T145" s="12"/>
      <c r="U145" s="12"/>
      <c r="V145" s="12"/>
      <c r="W145" s="21"/>
      <c r="X145" s="21"/>
    </row>
    <row r="146" spans="1:24" s="70" customFormat="1" ht="14.25" customHeight="1" thickBot="1" x14ac:dyDescent="0.3">
      <c r="A146" s="107" t="s">
        <v>64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45"/>
    </row>
    <row r="147" spans="1:24" s="70" customFormat="1" ht="14.25" customHeight="1" thickBot="1" x14ac:dyDescent="0.3">
      <c r="A147" s="78" t="s">
        <v>38</v>
      </c>
      <c r="B147" s="79"/>
      <c r="C147" s="79"/>
      <c r="D147" s="79"/>
      <c r="E147" s="79"/>
      <c r="F147" s="79"/>
      <c r="G147" s="79"/>
      <c r="H147" s="79"/>
      <c r="I147" s="80"/>
      <c r="J147" s="57">
        <v>10</v>
      </c>
      <c r="K147" s="46">
        <v>0.01</v>
      </c>
      <c r="L147" s="46">
        <v>8.3000000000000007</v>
      </c>
      <c r="M147" s="46">
        <v>0.06</v>
      </c>
      <c r="N147" s="46">
        <v>77</v>
      </c>
      <c r="O147" s="46">
        <v>0</v>
      </c>
      <c r="P147" s="46">
        <v>0</v>
      </c>
      <c r="Q147" s="46">
        <v>0.04</v>
      </c>
      <c r="R147" s="46">
        <v>0.05</v>
      </c>
      <c r="S147" s="46">
        <v>50.5</v>
      </c>
      <c r="T147" s="46">
        <v>1</v>
      </c>
      <c r="U147" s="46">
        <v>50</v>
      </c>
      <c r="V147" s="46">
        <v>0</v>
      </c>
      <c r="W147" s="8">
        <v>96</v>
      </c>
      <c r="X147" s="8">
        <v>2004</v>
      </c>
    </row>
    <row r="148" spans="1:24" s="70" customFormat="1" ht="14.25" customHeight="1" x14ac:dyDescent="0.25">
      <c r="A148" s="78" t="s">
        <v>70</v>
      </c>
      <c r="B148" s="79"/>
      <c r="C148" s="79"/>
      <c r="D148" s="79"/>
      <c r="E148" s="79"/>
      <c r="F148" s="79"/>
      <c r="G148" s="79"/>
      <c r="H148" s="79"/>
      <c r="I148" s="80"/>
      <c r="J148" s="8" t="s">
        <v>85</v>
      </c>
      <c r="K148" s="71">
        <v>20.18</v>
      </c>
      <c r="L148" s="71">
        <v>27.83</v>
      </c>
      <c r="M148" s="71">
        <v>51.93</v>
      </c>
      <c r="N148" s="71">
        <v>390.11</v>
      </c>
      <c r="O148" s="71">
        <v>7.0000000000000007E-2</v>
      </c>
      <c r="P148" s="71">
        <v>0.23</v>
      </c>
      <c r="Q148" s="71">
        <v>0.8</v>
      </c>
      <c r="R148" s="71">
        <v>4.49</v>
      </c>
      <c r="S148" s="71">
        <v>173.64</v>
      </c>
      <c r="T148" s="71">
        <v>13.51</v>
      </c>
      <c r="U148" s="71">
        <v>276.14999999999998</v>
      </c>
      <c r="V148" s="71">
        <v>0.65</v>
      </c>
      <c r="W148" s="8">
        <v>508</v>
      </c>
      <c r="X148" s="8">
        <v>2004</v>
      </c>
    </row>
    <row r="149" spans="1:24" s="70" customFormat="1" ht="12" customHeight="1" thickBot="1" x14ac:dyDescent="0.3">
      <c r="A149" s="104" t="s">
        <v>25</v>
      </c>
      <c r="B149" s="105"/>
      <c r="C149" s="105"/>
      <c r="D149" s="105"/>
      <c r="E149" s="105"/>
      <c r="F149" s="105"/>
      <c r="G149" s="105"/>
      <c r="H149" s="105"/>
      <c r="I149" s="106"/>
      <c r="J149" s="25">
        <v>200</v>
      </c>
      <c r="K149" s="25">
        <v>0.2</v>
      </c>
      <c r="L149" s="25">
        <v>0</v>
      </c>
      <c r="M149" s="25">
        <v>15</v>
      </c>
      <c r="N149" s="25">
        <v>58</v>
      </c>
      <c r="O149" s="66">
        <v>0</v>
      </c>
      <c r="P149" s="66">
        <v>0</v>
      </c>
      <c r="Q149" s="66">
        <v>0</v>
      </c>
      <c r="R149" s="66">
        <v>0</v>
      </c>
      <c r="S149" s="66">
        <v>0.3</v>
      </c>
      <c r="T149" s="66">
        <v>0</v>
      </c>
      <c r="U149" s="66">
        <v>0</v>
      </c>
      <c r="V149" s="66">
        <v>0</v>
      </c>
      <c r="W149" s="25">
        <v>685</v>
      </c>
      <c r="X149" s="25">
        <v>2004</v>
      </c>
    </row>
    <row r="150" spans="1:24" s="70" customFormat="1" ht="12" customHeight="1" thickBot="1" x14ac:dyDescent="0.3">
      <c r="A150" s="86" t="s">
        <v>41</v>
      </c>
      <c r="B150" s="84"/>
      <c r="C150" s="84"/>
      <c r="D150" s="84"/>
      <c r="E150" s="84"/>
      <c r="F150" s="84"/>
      <c r="G150" s="84"/>
      <c r="H150" s="84"/>
      <c r="I150" s="85"/>
      <c r="J150" s="61">
        <v>30</v>
      </c>
      <c r="K150" s="61">
        <v>2.4</v>
      </c>
      <c r="L150" s="61">
        <v>0.45</v>
      </c>
      <c r="M150" s="61">
        <v>22.05</v>
      </c>
      <c r="N150" s="61">
        <v>73.349999999999994</v>
      </c>
      <c r="O150" s="61">
        <v>1.53</v>
      </c>
      <c r="P150" s="61">
        <v>0</v>
      </c>
      <c r="Q150" s="61">
        <v>0</v>
      </c>
      <c r="R150" s="61">
        <v>0.15</v>
      </c>
      <c r="S150" s="61">
        <v>3.4</v>
      </c>
      <c r="T150" s="61">
        <v>4.9000000000000004</v>
      </c>
      <c r="U150" s="61">
        <v>18.899999999999999</v>
      </c>
      <c r="V150" s="61">
        <v>2.79</v>
      </c>
      <c r="W150" s="20" t="s">
        <v>21</v>
      </c>
      <c r="X150" s="8" t="s">
        <v>21</v>
      </c>
    </row>
    <row r="151" spans="1:24" s="70" customFormat="1" ht="12" customHeight="1" x14ac:dyDescent="0.25">
      <c r="A151" s="86" t="s">
        <v>20</v>
      </c>
      <c r="B151" s="84"/>
      <c r="C151" s="84"/>
      <c r="D151" s="84"/>
      <c r="E151" s="84"/>
      <c r="F151" s="84"/>
      <c r="G151" s="84"/>
      <c r="H151" s="84"/>
      <c r="I151" s="85"/>
      <c r="J151" s="8">
        <v>20</v>
      </c>
      <c r="K151" s="8">
        <v>1.3</v>
      </c>
      <c r="L151" s="8">
        <v>0.4</v>
      </c>
      <c r="M151" s="8">
        <v>8</v>
      </c>
      <c r="N151" s="8">
        <v>40</v>
      </c>
      <c r="O151" s="8">
        <v>0</v>
      </c>
      <c r="P151" s="20">
        <v>0</v>
      </c>
      <c r="Q151" s="8">
        <v>0</v>
      </c>
      <c r="R151" s="20">
        <v>0</v>
      </c>
      <c r="S151" s="20">
        <v>2.7</v>
      </c>
      <c r="T151" s="8">
        <v>9.6999999999999993</v>
      </c>
      <c r="U151" s="20">
        <v>1.9</v>
      </c>
      <c r="V151" s="20">
        <v>0.1</v>
      </c>
      <c r="W151" s="20" t="s">
        <v>21</v>
      </c>
      <c r="X151" s="8" t="s">
        <v>21</v>
      </c>
    </row>
    <row r="152" spans="1:24" s="70" customFormat="1" ht="12" customHeight="1" x14ac:dyDescent="0.25">
      <c r="A152" s="87" t="s">
        <v>22</v>
      </c>
      <c r="B152" s="88"/>
      <c r="C152" s="88"/>
      <c r="D152" s="88"/>
      <c r="E152" s="88"/>
      <c r="F152" s="88"/>
      <c r="G152" s="88"/>
      <c r="H152" s="88"/>
      <c r="I152" s="89"/>
      <c r="J152" s="9">
        <f>SUM(J147:J151)</f>
        <v>260</v>
      </c>
      <c r="K152" s="9">
        <f t="shared" ref="K152:V152" si="20">SUM(K147:K151)</f>
        <v>24.09</v>
      </c>
      <c r="L152" s="9">
        <f t="shared" si="20"/>
        <v>36.979999999999997</v>
      </c>
      <c r="M152" s="9">
        <f t="shared" si="20"/>
        <v>97.04</v>
      </c>
      <c r="N152" s="9">
        <f t="shared" si="20"/>
        <v>638.46</v>
      </c>
      <c r="O152" s="9">
        <f t="shared" si="20"/>
        <v>1.6</v>
      </c>
      <c r="P152" s="9">
        <f t="shared" si="20"/>
        <v>0.23</v>
      </c>
      <c r="Q152" s="9">
        <f t="shared" si="20"/>
        <v>0.84000000000000008</v>
      </c>
      <c r="R152" s="9">
        <f t="shared" si="20"/>
        <v>4.6900000000000004</v>
      </c>
      <c r="S152" s="9">
        <f t="shared" si="20"/>
        <v>230.54</v>
      </c>
      <c r="T152" s="9">
        <f t="shared" si="20"/>
        <v>29.11</v>
      </c>
      <c r="U152" s="9">
        <f t="shared" si="20"/>
        <v>346.94999999999993</v>
      </c>
      <c r="V152" s="9">
        <f t="shared" si="20"/>
        <v>3.54</v>
      </c>
      <c r="W152" s="67" t="s">
        <v>0</v>
      </c>
      <c r="X152" s="67" t="s">
        <v>0</v>
      </c>
    </row>
    <row r="153" spans="1:24" s="70" customFormat="1" ht="12" customHeight="1" x14ac:dyDescent="0.25">
      <c r="A153" s="62" t="s">
        <v>23</v>
      </c>
      <c r="B153" s="63"/>
      <c r="C153" s="63"/>
      <c r="D153" s="63"/>
      <c r="E153" s="63"/>
      <c r="F153" s="63"/>
      <c r="G153" s="63"/>
      <c r="H153" s="63"/>
      <c r="I153" s="63"/>
      <c r="J153" s="11"/>
      <c r="K153" s="12"/>
      <c r="L153" s="12"/>
      <c r="M153" s="12"/>
      <c r="N153" s="13">
        <f>N152*100/2713</f>
        <v>23.533357906376704</v>
      </c>
      <c r="O153" s="12"/>
      <c r="P153" s="12"/>
      <c r="Q153" s="12"/>
      <c r="R153" s="12"/>
      <c r="S153" s="12"/>
      <c r="T153" s="12"/>
      <c r="U153" s="12"/>
      <c r="V153" s="12"/>
      <c r="W153" s="67"/>
      <c r="X153" s="67"/>
    </row>
    <row r="154" spans="1:24" ht="18" customHeight="1" x14ac:dyDescent="0.25">
      <c r="A154" s="90" t="s">
        <v>32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</row>
    <row r="155" spans="1:24" ht="12.95" customHeight="1" x14ac:dyDescent="0.25">
      <c r="A155" s="111" t="s">
        <v>1</v>
      </c>
      <c r="B155" s="112"/>
      <c r="C155" s="112"/>
      <c r="D155" s="112"/>
      <c r="E155" s="112"/>
      <c r="F155" s="112"/>
      <c r="G155" s="112"/>
      <c r="H155" s="112"/>
      <c r="I155" s="113"/>
      <c r="J155" s="117" t="s">
        <v>2</v>
      </c>
      <c r="K155" s="119" t="s">
        <v>3</v>
      </c>
      <c r="L155" s="120"/>
      <c r="M155" s="121"/>
      <c r="N155" s="122" t="s">
        <v>4</v>
      </c>
      <c r="O155" s="119" t="s">
        <v>5</v>
      </c>
      <c r="P155" s="120"/>
      <c r="Q155" s="120"/>
      <c r="R155" s="121"/>
      <c r="S155" s="119" t="s">
        <v>6</v>
      </c>
      <c r="T155" s="120"/>
      <c r="U155" s="120"/>
      <c r="V155" s="121"/>
      <c r="W155" s="117" t="s">
        <v>7</v>
      </c>
      <c r="X155" s="117" t="s">
        <v>8</v>
      </c>
    </row>
    <row r="156" spans="1:24" ht="25.7" customHeight="1" x14ac:dyDescent="0.25">
      <c r="A156" s="114"/>
      <c r="B156" s="115"/>
      <c r="C156" s="115"/>
      <c r="D156" s="115"/>
      <c r="E156" s="115"/>
      <c r="F156" s="115"/>
      <c r="G156" s="115"/>
      <c r="H156" s="115"/>
      <c r="I156" s="116"/>
      <c r="J156" s="118"/>
      <c r="K156" s="2" t="s">
        <v>9</v>
      </c>
      <c r="L156" s="2" t="s">
        <v>10</v>
      </c>
      <c r="M156" s="2" t="s">
        <v>11</v>
      </c>
      <c r="N156" s="123"/>
      <c r="O156" s="2" t="s">
        <v>12</v>
      </c>
      <c r="P156" s="1" t="s">
        <v>13</v>
      </c>
      <c r="Q156" s="2" t="s">
        <v>14</v>
      </c>
      <c r="R156" s="1" t="s">
        <v>15</v>
      </c>
      <c r="S156" s="1" t="s">
        <v>16</v>
      </c>
      <c r="T156" s="1" t="s">
        <v>17</v>
      </c>
      <c r="U156" s="2" t="s">
        <v>18</v>
      </c>
      <c r="V156" s="1" t="s">
        <v>19</v>
      </c>
      <c r="W156" s="118"/>
      <c r="X156" s="118"/>
    </row>
    <row r="157" spans="1:24" ht="14.25" customHeight="1" thickBot="1" x14ac:dyDescent="0.3">
      <c r="A157" s="78" t="s">
        <v>58</v>
      </c>
      <c r="B157" s="81"/>
      <c r="C157" s="81"/>
      <c r="D157" s="81"/>
      <c r="E157" s="81"/>
      <c r="F157" s="81"/>
      <c r="G157" s="81"/>
      <c r="H157" s="81"/>
      <c r="I157" s="82"/>
      <c r="J157" s="8">
        <v>60</v>
      </c>
      <c r="K157" s="35">
        <v>0.6</v>
      </c>
      <c r="L157" s="35">
        <v>7.1</v>
      </c>
      <c r="M157" s="35">
        <v>3</v>
      </c>
      <c r="N157" s="7">
        <v>47.4</v>
      </c>
      <c r="O157" s="35">
        <v>0.06</v>
      </c>
      <c r="P157" s="35">
        <v>14.78</v>
      </c>
      <c r="Q157" s="35">
        <v>0</v>
      </c>
      <c r="R157" s="35">
        <v>1.9</v>
      </c>
      <c r="S157" s="35">
        <v>127.12</v>
      </c>
      <c r="T157" s="35">
        <v>97.94</v>
      </c>
      <c r="U157" s="35">
        <v>17.760000000000002</v>
      </c>
      <c r="V157" s="35">
        <v>0.66</v>
      </c>
      <c r="W157" s="8">
        <v>16</v>
      </c>
      <c r="X157" s="8">
        <v>2004</v>
      </c>
    </row>
    <row r="158" spans="1:24" ht="12" customHeight="1" thickBot="1" x14ac:dyDescent="0.3">
      <c r="A158" s="78" t="s">
        <v>59</v>
      </c>
      <c r="B158" s="81"/>
      <c r="C158" s="81"/>
      <c r="D158" s="81"/>
      <c r="E158" s="81"/>
      <c r="F158" s="81"/>
      <c r="G158" s="81"/>
      <c r="H158" s="81"/>
      <c r="I158" s="82"/>
      <c r="J158" s="8">
        <v>250</v>
      </c>
      <c r="K158" s="44">
        <v>3.75</v>
      </c>
      <c r="L158" s="44">
        <v>5.53</v>
      </c>
      <c r="M158" s="44">
        <v>12.63</v>
      </c>
      <c r="N158" s="7">
        <f t="shared" ref="N158" si="21">SUM((K158*4)+(L158*9)+(M158*3.75))</f>
        <v>112.13250000000002</v>
      </c>
      <c r="O158" s="35">
        <v>0.15</v>
      </c>
      <c r="P158" s="35">
        <v>14.3</v>
      </c>
      <c r="Q158" s="35">
        <v>0</v>
      </c>
      <c r="R158" s="35">
        <v>1.17</v>
      </c>
      <c r="S158" s="35">
        <v>141.55000000000001</v>
      </c>
      <c r="T158" s="35">
        <v>159.94999999999999</v>
      </c>
      <c r="U158" s="35">
        <v>28</v>
      </c>
      <c r="V158" s="35">
        <v>1.02</v>
      </c>
      <c r="W158" s="8">
        <v>132</v>
      </c>
      <c r="X158" s="8">
        <v>2004</v>
      </c>
    </row>
    <row r="159" spans="1:24" ht="12" customHeight="1" x14ac:dyDescent="0.25">
      <c r="A159" s="78" t="s">
        <v>48</v>
      </c>
      <c r="B159" s="79"/>
      <c r="C159" s="79"/>
      <c r="D159" s="79"/>
      <c r="E159" s="79"/>
      <c r="F159" s="79"/>
      <c r="G159" s="79"/>
      <c r="H159" s="79"/>
      <c r="I159" s="80"/>
      <c r="J159" s="8">
        <v>100</v>
      </c>
      <c r="K159" s="77">
        <v>16.21</v>
      </c>
      <c r="L159" s="77">
        <v>12.83</v>
      </c>
      <c r="M159" s="77">
        <v>26.01</v>
      </c>
      <c r="N159" s="77">
        <v>279.11</v>
      </c>
      <c r="O159" s="47">
        <v>0.09</v>
      </c>
      <c r="P159" s="47">
        <v>0.28999999999999998</v>
      </c>
      <c r="Q159" s="47">
        <v>0.34899999999999998</v>
      </c>
      <c r="R159" s="47">
        <v>4</v>
      </c>
      <c r="S159" s="47">
        <v>36.53</v>
      </c>
      <c r="T159" s="47">
        <v>142</v>
      </c>
      <c r="U159" s="47">
        <v>27.67</v>
      </c>
      <c r="V159" s="47">
        <v>0.97</v>
      </c>
      <c r="W159" s="8">
        <v>461</v>
      </c>
      <c r="X159" s="8">
        <v>2004</v>
      </c>
    </row>
    <row r="160" spans="1:24" ht="12" customHeight="1" x14ac:dyDescent="0.25">
      <c r="A160" s="78" t="s">
        <v>60</v>
      </c>
      <c r="B160" s="81"/>
      <c r="C160" s="81"/>
      <c r="D160" s="81"/>
      <c r="E160" s="81"/>
      <c r="F160" s="81"/>
      <c r="G160" s="81"/>
      <c r="H160" s="81"/>
      <c r="I160" s="82"/>
      <c r="J160" s="8">
        <v>180</v>
      </c>
      <c r="K160" s="45">
        <v>4.5</v>
      </c>
      <c r="L160" s="45">
        <v>7.38</v>
      </c>
      <c r="M160" s="45">
        <v>46.2</v>
      </c>
      <c r="N160" s="45">
        <v>224.6</v>
      </c>
      <c r="O160" s="45">
        <v>0.2</v>
      </c>
      <c r="P160" s="45">
        <v>0</v>
      </c>
      <c r="Q160" s="45">
        <v>0.2</v>
      </c>
      <c r="R160" s="45">
        <v>0</v>
      </c>
      <c r="S160" s="45">
        <v>114.6</v>
      </c>
      <c r="T160" s="45">
        <v>40</v>
      </c>
      <c r="U160" s="45">
        <v>210</v>
      </c>
      <c r="V160" s="45">
        <v>5.01</v>
      </c>
      <c r="W160" s="25">
        <v>512</v>
      </c>
      <c r="X160" s="25">
        <v>2004</v>
      </c>
    </row>
    <row r="161" spans="1:26" ht="12" customHeight="1" thickBot="1" x14ac:dyDescent="0.3">
      <c r="A161" s="83" t="s">
        <v>25</v>
      </c>
      <c r="B161" s="127"/>
      <c r="C161" s="127"/>
      <c r="D161" s="127"/>
      <c r="E161" s="127"/>
      <c r="F161" s="127"/>
      <c r="G161" s="127"/>
      <c r="H161" s="127"/>
      <c r="I161" s="128"/>
      <c r="J161" s="8">
        <v>200</v>
      </c>
      <c r="K161" s="8">
        <v>0.2</v>
      </c>
      <c r="L161" s="8">
        <v>0</v>
      </c>
      <c r="M161" s="8">
        <v>15</v>
      </c>
      <c r="N161" s="8">
        <v>58</v>
      </c>
      <c r="O161" s="7">
        <v>0</v>
      </c>
      <c r="P161" s="7">
        <v>0</v>
      </c>
      <c r="Q161" s="7">
        <v>0</v>
      </c>
      <c r="R161" s="7">
        <v>0</v>
      </c>
      <c r="S161" s="7">
        <v>0.3</v>
      </c>
      <c r="T161" s="7">
        <v>0</v>
      </c>
      <c r="U161" s="7">
        <v>0</v>
      </c>
      <c r="V161" s="7">
        <v>0</v>
      </c>
      <c r="W161" s="8">
        <v>685</v>
      </c>
      <c r="X161" s="8">
        <v>2004</v>
      </c>
    </row>
    <row r="162" spans="1:26" ht="12" customHeight="1" thickBot="1" x14ac:dyDescent="0.3">
      <c r="A162" s="129" t="s">
        <v>28</v>
      </c>
      <c r="B162" s="127"/>
      <c r="C162" s="127"/>
      <c r="D162" s="127"/>
      <c r="E162" s="127"/>
      <c r="F162" s="127"/>
      <c r="G162" s="127"/>
      <c r="H162" s="127"/>
      <c r="I162" s="128"/>
      <c r="J162" s="8">
        <v>40</v>
      </c>
      <c r="K162" s="7">
        <v>3.2</v>
      </c>
      <c r="L162" s="7">
        <v>0.6</v>
      </c>
      <c r="M162" s="7">
        <v>29.4</v>
      </c>
      <c r="N162" s="7">
        <f t="shared" ref="N162:N163" si="22">SUM((K162*4)+(L162*9)+(M162*3.75))</f>
        <v>128.44999999999999</v>
      </c>
      <c r="O162" s="7">
        <v>2.04</v>
      </c>
      <c r="P162" s="7">
        <v>0</v>
      </c>
      <c r="Q162" s="7">
        <v>0</v>
      </c>
      <c r="R162" s="7">
        <v>0.3</v>
      </c>
      <c r="S162" s="7">
        <v>6.8</v>
      </c>
      <c r="T162" s="7">
        <v>25.2</v>
      </c>
      <c r="U162" s="7">
        <v>5.8</v>
      </c>
      <c r="V162" s="7">
        <v>5.58</v>
      </c>
      <c r="W162" s="20" t="s">
        <v>21</v>
      </c>
      <c r="X162" s="20" t="s">
        <v>21</v>
      </c>
    </row>
    <row r="163" spans="1:26" ht="12" customHeight="1" thickBot="1" x14ac:dyDescent="0.3">
      <c r="A163" s="129" t="s">
        <v>20</v>
      </c>
      <c r="B163" s="127"/>
      <c r="C163" s="127"/>
      <c r="D163" s="127"/>
      <c r="E163" s="127"/>
      <c r="F163" s="127"/>
      <c r="G163" s="127"/>
      <c r="H163" s="127"/>
      <c r="I163" s="128"/>
      <c r="J163" s="8">
        <v>40</v>
      </c>
      <c r="K163" s="8">
        <v>2.6</v>
      </c>
      <c r="L163" s="8">
        <v>0.8</v>
      </c>
      <c r="M163" s="8">
        <v>16</v>
      </c>
      <c r="N163" s="7">
        <f t="shared" si="22"/>
        <v>77.599999999999994</v>
      </c>
      <c r="O163" s="8">
        <v>0</v>
      </c>
      <c r="P163" s="20">
        <v>0</v>
      </c>
      <c r="Q163" s="8">
        <v>0</v>
      </c>
      <c r="R163" s="20">
        <v>0</v>
      </c>
      <c r="S163" s="20">
        <v>5.4</v>
      </c>
      <c r="T163" s="20">
        <v>3.8</v>
      </c>
      <c r="U163" s="8">
        <v>19.399999999999999</v>
      </c>
      <c r="V163" s="20">
        <v>0.2</v>
      </c>
      <c r="W163" s="20" t="s">
        <v>21</v>
      </c>
      <c r="X163" s="20" t="s">
        <v>21</v>
      </c>
    </row>
    <row r="164" spans="1:26" ht="12" customHeight="1" x14ac:dyDescent="0.25">
      <c r="A164" s="130" t="s">
        <v>22</v>
      </c>
      <c r="B164" s="131"/>
      <c r="C164" s="131"/>
      <c r="D164" s="131"/>
      <c r="E164" s="131"/>
      <c r="F164" s="131"/>
      <c r="G164" s="131"/>
      <c r="H164" s="131"/>
      <c r="I164" s="132"/>
      <c r="J164" s="39">
        <f>SUM(J157:J163)</f>
        <v>870</v>
      </c>
      <c r="K164" s="39">
        <f t="shared" ref="K164:V164" si="23">SUM(K157:K163)</f>
        <v>31.060000000000002</v>
      </c>
      <c r="L164" s="39">
        <f t="shared" si="23"/>
        <v>34.24</v>
      </c>
      <c r="M164" s="39">
        <f t="shared" si="23"/>
        <v>148.24</v>
      </c>
      <c r="N164" s="39">
        <f t="shared" si="23"/>
        <v>927.29250000000013</v>
      </c>
      <c r="O164" s="39">
        <f t="shared" si="23"/>
        <v>2.54</v>
      </c>
      <c r="P164" s="39">
        <f t="shared" si="23"/>
        <v>29.369999999999997</v>
      </c>
      <c r="Q164" s="39">
        <f t="shared" si="23"/>
        <v>0.54899999999999993</v>
      </c>
      <c r="R164" s="39">
        <f t="shared" si="23"/>
        <v>7.37</v>
      </c>
      <c r="S164" s="39">
        <f t="shared" si="23"/>
        <v>432.30000000000007</v>
      </c>
      <c r="T164" s="39">
        <f t="shared" si="23"/>
        <v>468.89</v>
      </c>
      <c r="U164" s="39">
        <f t="shared" si="23"/>
        <v>308.63</v>
      </c>
      <c r="V164" s="39">
        <f t="shared" si="23"/>
        <v>13.44</v>
      </c>
      <c r="W164" s="22" t="s">
        <v>0</v>
      </c>
      <c r="X164" s="22" t="s">
        <v>0</v>
      </c>
    </row>
    <row r="165" spans="1:26" ht="12" customHeight="1" x14ac:dyDescent="0.25">
      <c r="A165" s="4" t="s">
        <v>23</v>
      </c>
      <c r="B165" s="5"/>
      <c r="C165" s="5"/>
      <c r="D165" s="5"/>
      <c r="E165" s="5"/>
      <c r="F165" s="5"/>
      <c r="G165" s="5"/>
      <c r="H165" s="5"/>
      <c r="I165" s="5"/>
      <c r="J165" s="11"/>
      <c r="K165" s="11"/>
      <c r="L165" s="11"/>
      <c r="M165" s="11"/>
      <c r="N165" s="23">
        <f>N164*100/2713</f>
        <v>34.179598230740879</v>
      </c>
      <c r="O165" s="11"/>
      <c r="P165" s="11"/>
      <c r="Q165" s="11"/>
      <c r="R165" s="11"/>
      <c r="S165" s="11"/>
      <c r="T165" s="11"/>
      <c r="U165" s="11"/>
      <c r="V165" s="11"/>
      <c r="W165" s="22"/>
      <c r="X165" s="22"/>
    </row>
    <row r="166" spans="1:26" ht="22.5" customHeight="1" x14ac:dyDescent="0.25">
      <c r="A166" s="144" t="s">
        <v>72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</row>
    <row r="167" spans="1:26" ht="27.6" customHeight="1" x14ac:dyDescent="0.25">
      <c r="A167" s="139" t="s">
        <v>33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</row>
    <row r="168" spans="1:26" ht="12.95" customHeight="1" x14ac:dyDescent="0.25">
      <c r="A168" s="91" t="s">
        <v>1</v>
      </c>
      <c r="B168" s="92"/>
      <c r="C168" s="92"/>
      <c r="D168" s="92"/>
      <c r="E168" s="92"/>
      <c r="F168" s="92"/>
      <c r="G168" s="92"/>
      <c r="H168" s="92"/>
      <c r="I168" s="93"/>
      <c r="J168" s="97" t="s">
        <v>2</v>
      </c>
      <c r="K168" s="99" t="s">
        <v>3</v>
      </c>
      <c r="L168" s="100"/>
      <c r="M168" s="101"/>
      <c r="N168" s="102" t="s">
        <v>4</v>
      </c>
      <c r="O168" s="99" t="s">
        <v>5</v>
      </c>
      <c r="P168" s="100"/>
      <c r="Q168" s="100"/>
      <c r="R168" s="101"/>
      <c r="S168" s="99" t="s">
        <v>6</v>
      </c>
      <c r="T168" s="100"/>
      <c r="U168" s="100"/>
      <c r="V168" s="101"/>
      <c r="W168" s="97" t="s">
        <v>7</v>
      </c>
      <c r="X168" s="97" t="s">
        <v>8</v>
      </c>
    </row>
    <row r="169" spans="1:26" ht="25.7" customHeight="1" x14ac:dyDescent="0.25">
      <c r="A169" s="94"/>
      <c r="B169" s="95"/>
      <c r="C169" s="95"/>
      <c r="D169" s="95"/>
      <c r="E169" s="95"/>
      <c r="F169" s="95"/>
      <c r="G169" s="95"/>
      <c r="H169" s="95"/>
      <c r="I169" s="96"/>
      <c r="J169" s="98"/>
      <c r="K169" s="72" t="s">
        <v>9</v>
      </c>
      <c r="L169" s="72" t="s">
        <v>10</v>
      </c>
      <c r="M169" s="72" t="s">
        <v>11</v>
      </c>
      <c r="N169" s="103"/>
      <c r="O169" s="72" t="s">
        <v>12</v>
      </c>
      <c r="P169" s="73" t="s">
        <v>13</v>
      </c>
      <c r="Q169" s="72" t="s">
        <v>14</v>
      </c>
      <c r="R169" s="73" t="s">
        <v>15</v>
      </c>
      <c r="S169" s="73" t="s">
        <v>16</v>
      </c>
      <c r="T169" s="73" t="s">
        <v>17</v>
      </c>
      <c r="U169" s="72" t="s">
        <v>18</v>
      </c>
      <c r="V169" s="73" t="s">
        <v>19</v>
      </c>
      <c r="W169" s="98"/>
      <c r="X169" s="98"/>
    </row>
    <row r="170" spans="1:26" ht="14.25" customHeight="1" x14ac:dyDescent="0.25">
      <c r="A170" s="124" t="s">
        <v>63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5"/>
    </row>
    <row r="171" spans="1:26" ht="12" customHeight="1" thickBot="1" x14ac:dyDescent="0.3">
      <c r="A171" s="83" t="s">
        <v>73</v>
      </c>
      <c r="B171" s="84"/>
      <c r="C171" s="84"/>
      <c r="D171" s="84"/>
      <c r="E171" s="84"/>
      <c r="F171" s="84"/>
      <c r="G171" s="84"/>
      <c r="H171" s="84"/>
      <c r="I171" s="85"/>
      <c r="J171" s="8">
        <v>80</v>
      </c>
      <c r="K171" s="24">
        <v>19.61</v>
      </c>
      <c r="L171" s="24">
        <v>5.41</v>
      </c>
      <c r="M171" s="24">
        <v>4.7</v>
      </c>
      <c r="N171" s="24">
        <v>146</v>
      </c>
      <c r="O171" s="24">
        <v>7.0000000000000007E-2</v>
      </c>
      <c r="P171" s="24">
        <v>0.02</v>
      </c>
      <c r="Q171" s="24">
        <v>27</v>
      </c>
      <c r="R171" s="24">
        <v>8.85</v>
      </c>
      <c r="S171" s="24">
        <v>29.7</v>
      </c>
      <c r="T171" s="24">
        <v>155.30000000000001</v>
      </c>
      <c r="U171" s="24">
        <v>25.1</v>
      </c>
      <c r="V171" s="24">
        <v>1.3</v>
      </c>
      <c r="W171" s="8">
        <v>501</v>
      </c>
      <c r="X171" s="8">
        <v>2004</v>
      </c>
    </row>
    <row r="172" spans="1:26" ht="12" customHeight="1" thickBot="1" x14ac:dyDescent="0.3">
      <c r="A172" s="83" t="s">
        <v>29</v>
      </c>
      <c r="B172" s="84"/>
      <c r="C172" s="84"/>
      <c r="D172" s="84"/>
      <c r="E172" s="84"/>
      <c r="F172" s="84"/>
      <c r="G172" s="84"/>
      <c r="H172" s="84"/>
      <c r="I172" s="85"/>
      <c r="J172" s="8">
        <v>180</v>
      </c>
      <c r="K172" s="7">
        <v>5.25</v>
      </c>
      <c r="L172" s="7">
        <v>6.15</v>
      </c>
      <c r="M172" s="7">
        <v>35.25</v>
      </c>
      <c r="N172" s="7">
        <v>352.8</v>
      </c>
      <c r="O172" s="7">
        <v>0.67</v>
      </c>
      <c r="P172" s="7">
        <v>0</v>
      </c>
      <c r="Q172" s="7">
        <v>0.06</v>
      </c>
      <c r="R172" s="7">
        <v>7.77</v>
      </c>
      <c r="S172" s="7">
        <v>97.32</v>
      </c>
      <c r="T172" s="7">
        <v>89.91</v>
      </c>
      <c r="U172" s="7">
        <v>277.5</v>
      </c>
      <c r="V172" s="7">
        <v>7.9</v>
      </c>
      <c r="W172" s="8">
        <v>516</v>
      </c>
      <c r="X172" s="8">
        <v>2004</v>
      </c>
    </row>
    <row r="173" spans="1:26" ht="12" customHeight="1" x14ac:dyDescent="0.25">
      <c r="A173" s="83" t="s">
        <v>30</v>
      </c>
      <c r="B173" s="84"/>
      <c r="C173" s="84"/>
      <c r="D173" s="84"/>
      <c r="E173" s="84"/>
      <c r="F173" s="84"/>
      <c r="G173" s="84"/>
      <c r="H173" s="84"/>
      <c r="I173" s="85"/>
      <c r="J173" s="8">
        <v>200</v>
      </c>
      <c r="K173" s="8">
        <v>0</v>
      </c>
      <c r="L173" s="8">
        <v>0</v>
      </c>
      <c r="M173" s="8">
        <v>14.6</v>
      </c>
      <c r="N173" s="8">
        <v>58.1</v>
      </c>
      <c r="O173" s="8">
        <v>0</v>
      </c>
      <c r="P173" s="20">
        <v>0</v>
      </c>
      <c r="Q173" s="8">
        <v>0</v>
      </c>
      <c r="R173" s="20">
        <v>0</v>
      </c>
      <c r="S173" s="20">
        <v>8.9</v>
      </c>
      <c r="T173" s="20">
        <v>1.9</v>
      </c>
      <c r="U173" s="8">
        <v>0</v>
      </c>
      <c r="V173" s="20">
        <v>0</v>
      </c>
      <c r="W173" s="20">
        <v>639</v>
      </c>
      <c r="X173" s="20">
        <v>2004</v>
      </c>
    </row>
    <row r="174" spans="1:26" ht="12" customHeight="1" thickBot="1" x14ac:dyDescent="0.3">
      <c r="A174" s="86" t="s">
        <v>28</v>
      </c>
      <c r="B174" s="84"/>
      <c r="C174" s="84"/>
      <c r="D174" s="84"/>
      <c r="E174" s="84"/>
      <c r="F174" s="84"/>
      <c r="G174" s="84"/>
      <c r="H174" s="84"/>
      <c r="I174" s="85"/>
      <c r="J174" s="8">
        <v>20</v>
      </c>
      <c r="K174" s="7">
        <v>1.6</v>
      </c>
      <c r="L174" s="7">
        <v>0.3</v>
      </c>
      <c r="M174" s="7">
        <v>14.7</v>
      </c>
      <c r="N174" s="7">
        <v>48.9</v>
      </c>
      <c r="O174" s="7">
        <v>1.02</v>
      </c>
      <c r="P174" s="7">
        <v>0</v>
      </c>
      <c r="Q174" s="7">
        <v>0</v>
      </c>
      <c r="R174" s="7">
        <v>0.15</v>
      </c>
      <c r="S174" s="7">
        <v>3.4</v>
      </c>
      <c r="T174" s="7">
        <v>12.6</v>
      </c>
      <c r="U174" s="7">
        <v>4.9000000000000004</v>
      </c>
      <c r="V174" s="7">
        <v>2.79</v>
      </c>
      <c r="W174" s="20" t="s">
        <v>21</v>
      </c>
      <c r="X174" s="20" t="s">
        <v>21</v>
      </c>
    </row>
    <row r="175" spans="1:26" ht="12" customHeight="1" x14ac:dyDescent="0.25">
      <c r="A175" s="86" t="s">
        <v>20</v>
      </c>
      <c r="B175" s="84"/>
      <c r="C175" s="84"/>
      <c r="D175" s="84"/>
      <c r="E175" s="84"/>
      <c r="F175" s="84"/>
      <c r="G175" s="84"/>
      <c r="H175" s="84"/>
      <c r="I175" s="85"/>
      <c r="J175" s="8">
        <v>20</v>
      </c>
      <c r="K175" s="8">
        <v>1.3</v>
      </c>
      <c r="L175" s="8">
        <v>0.4</v>
      </c>
      <c r="M175" s="8">
        <v>8</v>
      </c>
      <c r="N175" s="8">
        <v>40</v>
      </c>
      <c r="O175" s="8">
        <v>0</v>
      </c>
      <c r="P175" s="20">
        <v>0</v>
      </c>
      <c r="Q175" s="8">
        <v>0</v>
      </c>
      <c r="R175" s="20">
        <v>0</v>
      </c>
      <c r="S175" s="20">
        <v>2.7</v>
      </c>
      <c r="T175" s="20">
        <v>1.9</v>
      </c>
      <c r="U175" s="8">
        <v>9.6999999999999993</v>
      </c>
      <c r="V175" s="20">
        <v>0.1</v>
      </c>
      <c r="W175" s="20" t="s">
        <v>21</v>
      </c>
      <c r="X175" s="20" t="s">
        <v>21</v>
      </c>
    </row>
    <row r="176" spans="1:26" ht="12" customHeight="1" x14ac:dyDescent="0.25">
      <c r="A176" s="87" t="s">
        <v>22</v>
      </c>
      <c r="B176" s="88"/>
      <c r="C176" s="88"/>
      <c r="D176" s="88"/>
      <c r="E176" s="88"/>
      <c r="F176" s="88"/>
      <c r="G176" s="88"/>
      <c r="H176" s="88"/>
      <c r="I176" s="89"/>
      <c r="J176" s="9">
        <f t="shared" ref="J176:V176" si="24">SUM(J171:J175)</f>
        <v>500</v>
      </c>
      <c r="K176" s="10">
        <f t="shared" si="24"/>
        <v>27.76</v>
      </c>
      <c r="L176" s="10">
        <f t="shared" si="24"/>
        <v>12.260000000000002</v>
      </c>
      <c r="M176" s="10">
        <f t="shared" si="24"/>
        <v>77.25</v>
      </c>
      <c r="N176" s="10">
        <f t="shared" si="24"/>
        <v>645.79999999999995</v>
      </c>
      <c r="O176" s="10">
        <f t="shared" si="24"/>
        <v>1.76</v>
      </c>
      <c r="P176" s="10">
        <f t="shared" si="24"/>
        <v>0.02</v>
      </c>
      <c r="Q176" s="10">
        <f t="shared" si="24"/>
        <v>27.06</v>
      </c>
      <c r="R176" s="10">
        <f t="shared" si="24"/>
        <v>16.769999999999996</v>
      </c>
      <c r="S176" s="10">
        <f t="shared" si="24"/>
        <v>142.01999999999998</v>
      </c>
      <c r="T176" s="10">
        <f t="shared" si="24"/>
        <v>261.61</v>
      </c>
      <c r="U176" s="10">
        <f t="shared" si="24"/>
        <v>317.2</v>
      </c>
      <c r="V176" s="10">
        <f t="shared" si="24"/>
        <v>12.090000000000002</v>
      </c>
      <c r="W176" s="21" t="s">
        <v>0</v>
      </c>
      <c r="X176" s="21" t="s">
        <v>0</v>
      </c>
    </row>
    <row r="177" spans="1:25" ht="12" customHeight="1" x14ac:dyDescent="0.25">
      <c r="A177" s="62" t="s">
        <v>23</v>
      </c>
      <c r="B177" s="63"/>
      <c r="C177" s="63"/>
      <c r="D177" s="63"/>
      <c r="E177" s="63"/>
      <c r="F177" s="63"/>
      <c r="G177" s="63"/>
      <c r="H177" s="63"/>
      <c r="I177" s="63"/>
      <c r="J177" s="11"/>
      <c r="K177" s="12"/>
      <c r="L177" s="12"/>
      <c r="M177" s="12"/>
      <c r="N177" s="13">
        <f>N176*100/2713</f>
        <v>23.803907113896052</v>
      </c>
      <c r="O177" s="12"/>
      <c r="P177" s="12"/>
      <c r="Q177" s="12"/>
      <c r="R177" s="12"/>
      <c r="S177" s="12"/>
      <c r="T177" s="12"/>
      <c r="U177" s="12"/>
      <c r="V177" s="12"/>
      <c r="W177" s="21"/>
      <c r="X177" s="21"/>
    </row>
    <row r="178" spans="1:25" ht="14.25" customHeight="1" x14ac:dyDescent="0.25">
      <c r="A178" s="124" t="s">
        <v>64</v>
      </c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6"/>
    </row>
    <row r="179" spans="1:25" ht="14.25" customHeight="1" thickBot="1" x14ac:dyDescent="0.3">
      <c r="A179" s="78" t="s">
        <v>74</v>
      </c>
      <c r="B179" s="81"/>
      <c r="C179" s="81"/>
      <c r="D179" s="81"/>
      <c r="E179" s="81"/>
      <c r="F179" s="81"/>
      <c r="G179" s="81"/>
      <c r="H179" s="81"/>
      <c r="I179" s="82"/>
      <c r="J179" s="24" t="s">
        <v>76</v>
      </c>
      <c r="K179" s="24">
        <v>3.12</v>
      </c>
      <c r="L179" s="24">
        <v>6.16</v>
      </c>
      <c r="M179" s="24">
        <v>32.96</v>
      </c>
      <c r="N179" s="24">
        <v>200</v>
      </c>
      <c r="O179" s="24">
        <v>0.08</v>
      </c>
      <c r="P179" s="24">
        <v>0.27</v>
      </c>
      <c r="Q179" s="24">
        <v>4.67</v>
      </c>
      <c r="R179" s="24">
        <v>0.93</v>
      </c>
      <c r="S179" s="24">
        <v>34.53</v>
      </c>
      <c r="T179" s="24">
        <v>140</v>
      </c>
      <c r="U179" s="24">
        <v>26.67</v>
      </c>
      <c r="V179" s="24">
        <v>1.87</v>
      </c>
      <c r="W179" s="8">
        <v>728</v>
      </c>
      <c r="X179" s="8">
        <v>2004</v>
      </c>
    </row>
    <row r="180" spans="1:25" ht="12" customHeight="1" thickBot="1" x14ac:dyDescent="0.3">
      <c r="A180" s="78" t="s">
        <v>75</v>
      </c>
      <c r="B180" s="81"/>
      <c r="C180" s="81"/>
      <c r="D180" s="81"/>
      <c r="E180" s="81"/>
      <c r="F180" s="81"/>
      <c r="G180" s="81"/>
      <c r="H180" s="81"/>
      <c r="I180" s="82"/>
      <c r="J180" s="8">
        <v>250</v>
      </c>
      <c r="K180" s="7">
        <v>7.5</v>
      </c>
      <c r="L180" s="7">
        <v>14</v>
      </c>
      <c r="M180" s="7">
        <v>33</v>
      </c>
      <c r="N180" s="7">
        <v>297.5</v>
      </c>
      <c r="O180" s="7">
        <v>0.67</v>
      </c>
      <c r="P180" s="7">
        <v>0</v>
      </c>
      <c r="Q180" s="7">
        <v>0.04</v>
      </c>
      <c r="R180" s="7">
        <v>7.55</v>
      </c>
      <c r="S180" s="7">
        <v>105.32</v>
      </c>
      <c r="T180" s="7">
        <v>37.5</v>
      </c>
      <c r="U180" s="7">
        <v>287.91000000000003</v>
      </c>
      <c r="V180" s="7">
        <v>6.9</v>
      </c>
      <c r="W180" s="8">
        <v>302</v>
      </c>
      <c r="X180" s="8">
        <v>2004</v>
      </c>
    </row>
    <row r="181" spans="1:25" ht="12" customHeight="1" thickBot="1" x14ac:dyDescent="0.3">
      <c r="A181" s="104" t="s">
        <v>25</v>
      </c>
      <c r="B181" s="105"/>
      <c r="C181" s="105"/>
      <c r="D181" s="105"/>
      <c r="E181" s="105"/>
      <c r="F181" s="105"/>
      <c r="G181" s="105"/>
      <c r="H181" s="105"/>
      <c r="I181" s="106"/>
      <c r="J181" s="25">
        <v>200</v>
      </c>
      <c r="K181" s="25">
        <v>0.2</v>
      </c>
      <c r="L181" s="25">
        <v>0</v>
      </c>
      <c r="M181" s="25">
        <v>15</v>
      </c>
      <c r="N181" s="25">
        <v>58</v>
      </c>
      <c r="O181" s="28">
        <v>0</v>
      </c>
      <c r="P181" s="28">
        <v>0</v>
      </c>
      <c r="Q181" s="28">
        <v>0</v>
      </c>
      <c r="R181" s="28">
        <v>0</v>
      </c>
      <c r="S181" s="28">
        <v>0.3</v>
      </c>
      <c r="T181" s="28">
        <v>0</v>
      </c>
      <c r="U181" s="28">
        <v>0</v>
      </c>
      <c r="V181" s="28">
        <v>0</v>
      </c>
      <c r="W181" s="25">
        <v>685</v>
      </c>
      <c r="X181" s="25">
        <v>2004</v>
      </c>
    </row>
    <row r="182" spans="1:25" ht="12" customHeight="1" thickBot="1" x14ac:dyDescent="0.3">
      <c r="A182" s="129" t="s">
        <v>28</v>
      </c>
      <c r="B182" s="127"/>
      <c r="C182" s="127"/>
      <c r="D182" s="127"/>
      <c r="E182" s="127"/>
      <c r="F182" s="127"/>
      <c r="G182" s="127"/>
      <c r="H182" s="127"/>
      <c r="I182" s="128"/>
      <c r="J182" s="8">
        <v>20</v>
      </c>
      <c r="K182" s="7">
        <v>1.6</v>
      </c>
      <c r="L182" s="7">
        <v>0.3</v>
      </c>
      <c r="M182" s="7">
        <v>14.7</v>
      </c>
      <c r="N182" s="7">
        <v>48.9</v>
      </c>
      <c r="O182" s="7">
        <v>1.02</v>
      </c>
      <c r="P182" s="7">
        <v>0</v>
      </c>
      <c r="Q182" s="7">
        <v>0</v>
      </c>
      <c r="R182" s="7">
        <v>0.15</v>
      </c>
      <c r="S182" s="7">
        <v>3.4</v>
      </c>
      <c r="T182" s="7">
        <v>12.6</v>
      </c>
      <c r="U182" s="7">
        <v>4.9000000000000004</v>
      </c>
      <c r="V182" s="7">
        <v>2.79</v>
      </c>
      <c r="W182" s="20" t="s">
        <v>21</v>
      </c>
      <c r="X182" s="8" t="s">
        <v>21</v>
      </c>
    </row>
    <row r="183" spans="1:25" ht="12" customHeight="1" x14ac:dyDescent="0.25">
      <c r="A183" s="129" t="s">
        <v>20</v>
      </c>
      <c r="B183" s="127"/>
      <c r="C183" s="127"/>
      <c r="D183" s="127"/>
      <c r="E183" s="127"/>
      <c r="F183" s="127"/>
      <c r="G183" s="127"/>
      <c r="H183" s="127"/>
      <c r="I183" s="128"/>
      <c r="J183" s="8">
        <v>20</v>
      </c>
      <c r="K183" s="8">
        <v>1.3</v>
      </c>
      <c r="L183" s="8">
        <v>0.4</v>
      </c>
      <c r="M183" s="8">
        <v>8</v>
      </c>
      <c r="N183" s="8">
        <v>40</v>
      </c>
      <c r="O183" s="8">
        <v>0</v>
      </c>
      <c r="P183" s="20">
        <v>0</v>
      </c>
      <c r="Q183" s="8">
        <v>0</v>
      </c>
      <c r="R183" s="20">
        <v>0</v>
      </c>
      <c r="S183" s="20">
        <v>2.7</v>
      </c>
      <c r="T183" s="8">
        <v>9.6999999999999993</v>
      </c>
      <c r="U183" s="20">
        <v>1.9</v>
      </c>
      <c r="V183" s="20">
        <v>0.1</v>
      </c>
      <c r="W183" s="20" t="s">
        <v>21</v>
      </c>
      <c r="X183" s="8" t="s">
        <v>21</v>
      </c>
    </row>
    <row r="184" spans="1:25" ht="12" customHeight="1" x14ac:dyDescent="0.25">
      <c r="A184" s="130" t="s">
        <v>22</v>
      </c>
      <c r="B184" s="131"/>
      <c r="C184" s="131"/>
      <c r="D184" s="131"/>
      <c r="E184" s="131"/>
      <c r="F184" s="131"/>
      <c r="G184" s="131"/>
      <c r="H184" s="131"/>
      <c r="I184" s="132"/>
      <c r="J184" s="9">
        <f>SUM(J179:J183)</f>
        <v>490</v>
      </c>
      <c r="K184" s="9">
        <f t="shared" ref="K184:V184" si="25">SUM(K179:K183)</f>
        <v>13.72</v>
      </c>
      <c r="L184" s="9">
        <f t="shared" si="25"/>
        <v>20.86</v>
      </c>
      <c r="M184" s="9">
        <f t="shared" si="25"/>
        <v>103.66000000000001</v>
      </c>
      <c r="N184" s="9">
        <f t="shared" si="25"/>
        <v>644.4</v>
      </c>
      <c r="O184" s="9">
        <f t="shared" si="25"/>
        <v>1.77</v>
      </c>
      <c r="P184" s="9">
        <f t="shared" si="25"/>
        <v>0.27</v>
      </c>
      <c r="Q184" s="9">
        <f t="shared" si="25"/>
        <v>4.71</v>
      </c>
      <c r="R184" s="9">
        <f t="shared" si="25"/>
        <v>8.6300000000000008</v>
      </c>
      <c r="S184" s="9">
        <f t="shared" si="25"/>
        <v>146.25</v>
      </c>
      <c r="T184" s="9">
        <f t="shared" si="25"/>
        <v>199.79999999999998</v>
      </c>
      <c r="U184" s="9">
        <f t="shared" si="25"/>
        <v>321.38</v>
      </c>
      <c r="V184" s="9">
        <f t="shared" si="25"/>
        <v>11.659999999999998</v>
      </c>
      <c r="W184" s="22" t="s">
        <v>0</v>
      </c>
      <c r="X184" s="22" t="s">
        <v>0</v>
      </c>
    </row>
    <row r="185" spans="1:25" ht="12" customHeight="1" x14ac:dyDescent="0.25">
      <c r="A185" s="53" t="s">
        <v>23</v>
      </c>
      <c r="B185" s="54"/>
      <c r="C185" s="54"/>
      <c r="D185" s="54"/>
      <c r="E185" s="54"/>
      <c r="F185" s="54"/>
      <c r="G185" s="54"/>
      <c r="H185" s="54"/>
      <c r="I185" s="54"/>
      <c r="J185" s="11"/>
      <c r="K185" s="11"/>
      <c r="L185" s="11"/>
      <c r="M185" s="11"/>
      <c r="N185" s="23">
        <f>N184*100/2713</f>
        <v>23.75230372281607</v>
      </c>
      <c r="O185" s="11"/>
      <c r="P185" s="11"/>
      <c r="Q185" s="11"/>
      <c r="R185" s="11"/>
      <c r="S185" s="11"/>
      <c r="T185" s="11"/>
      <c r="U185" s="11"/>
      <c r="V185" s="11"/>
      <c r="W185" s="22"/>
      <c r="X185" s="22"/>
    </row>
    <row r="186" spans="1:25" ht="18" customHeight="1" x14ac:dyDescent="0.25">
      <c r="A186" s="90" t="s">
        <v>32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</row>
    <row r="187" spans="1:25" ht="12.95" customHeight="1" x14ac:dyDescent="0.25">
      <c r="A187" s="111" t="s">
        <v>1</v>
      </c>
      <c r="B187" s="112"/>
      <c r="C187" s="112"/>
      <c r="D187" s="112"/>
      <c r="E187" s="112"/>
      <c r="F187" s="112"/>
      <c r="G187" s="112"/>
      <c r="H187" s="112"/>
      <c r="I187" s="113"/>
      <c r="J187" s="117" t="s">
        <v>2</v>
      </c>
      <c r="K187" s="119" t="s">
        <v>3</v>
      </c>
      <c r="L187" s="120"/>
      <c r="M187" s="121"/>
      <c r="N187" s="122" t="s">
        <v>4</v>
      </c>
      <c r="O187" s="119" t="s">
        <v>5</v>
      </c>
      <c r="P187" s="120"/>
      <c r="Q187" s="120"/>
      <c r="R187" s="121"/>
      <c r="S187" s="119" t="s">
        <v>6</v>
      </c>
      <c r="T187" s="120"/>
      <c r="U187" s="120"/>
      <c r="V187" s="121"/>
      <c r="W187" s="117" t="s">
        <v>7</v>
      </c>
      <c r="X187" s="117" t="s">
        <v>8</v>
      </c>
    </row>
    <row r="188" spans="1:25" ht="25.7" customHeight="1" x14ac:dyDescent="0.25">
      <c r="A188" s="114"/>
      <c r="B188" s="115"/>
      <c r="C188" s="115"/>
      <c r="D188" s="115"/>
      <c r="E188" s="115"/>
      <c r="F188" s="115"/>
      <c r="G188" s="115"/>
      <c r="H188" s="115"/>
      <c r="I188" s="116"/>
      <c r="J188" s="118"/>
      <c r="K188" s="2" t="s">
        <v>9</v>
      </c>
      <c r="L188" s="2" t="s">
        <v>10</v>
      </c>
      <c r="M188" s="2" t="s">
        <v>11</v>
      </c>
      <c r="N188" s="123"/>
      <c r="O188" s="2" t="s">
        <v>12</v>
      </c>
      <c r="P188" s="1" t="s">
        <v>13</v>
      </c>
      <c r="Q188" s="2" t="s">
        <v>14</v>
      </c>
      <c r="R188" s="1" t="s">
        <v>15</v>
      </c>
      <c r="S188" s="1" t="s">
        <v>16</v>
      </c>
      <c r="T188" s="1" t="s">
        <v>17</v>
      </c>
      <c r="U188" s="2" t="s">
        <v>18</v>
      </c>
      <c r="V188" s="1" t="s">
        <v>19</v>
      </c>
      <c r="W188" s="118"/>
      <c r="X188" s="118"/>
    </row>
    <row r="189" spans="1:25" ht="12" customHeight="1" thickBot="1" x14ac:dyDescent="0.3">
      <c r="A189" s="78" t="s">
        <v>77</v>
      </c>
      <c r="B189" s="81"/>
      <c r="C189" s="81"/>
      <c r="D189" s="81"/>
      <c r="E189" s="81"/>
      <c r="F189" s="81"/>
      <c r="G189" s="81"/>
      <c r="H189" s="81"/>
      <c r="I189" s="82"/>
      <c r="J189" s="32" t="s">
        <v>53</v>
      </c>
      <c r="K189" s="33">
        <v>1.3</v>
      </c>
      <c r="L189" s="33">
        <v>1.5</v>
      </c>
      <c r="M189" s="33">
        <v>4.5</v>
      </c>
      <c r="N189" s="7">
        <v>46</v>
      </c>
      <c r="O189" s="31">
        <v>0.1</v>
      </c>
      <c r="P189" s="31">
        <v>2.11</v>
      </c>
      <c r="Q189" s="31">
        <v>0.08</v>
      </c>
      <c r="R189" s="31">
        <v>0.43</v>
      </c>
      <c r="S189" s="31">
        <v>198.68</v>
      </c>
      <c r="T189" s="31">
        <v>44.48</v>
      </c>
      <c r="U189" s="31">
        <v>212.09</v>
      </c>
      <c r="V189" s="31">
        <v>0.61</v>
      </c>
      <c r="W189" s="8">
        <v>102</v>
      </c>
      <c r="X189" s="8">
        <v>2004</v>
      </c>
      <c r="Y189" s="31"/>
    </row>
    <row r="190" spans="1:25" ht="12" customHeight="1" thickBot="1" x14ac:dyDescent="0.3">
      <c r="A190" s="78" t="s">
        <v>51</v>
      </c>
      <c r="B190" s="79"/>
      <c r="C190" s="79"/>
      <c r="D190" s="79"/>
      <c r="E190" s="79"/>
      <c r="F190" s="79"/>
      <c r="G190" s="79"/>
      <c r="H190" s="79"/>
      <c r="I190" s="80"/>
      <c r="J190" s="43" t="s">
        <v>84</v>
      </c>
      <c r="K190" s="33">
        <v>6.88</v>
      </c>
      <c r="L190" s="33">
        <v>7.98</v>
      </c>
      <c r="M190" s="33">
        <v>37.380000000000003</v>
      </c>
      <c r="N190" s="7">
        <f t="shared" ref="N190" si="26">SUM((K190*4)+(L190*9)+(M190*3.75))</f>
        <v>239.51500000000001</v>
      </c>
      <c r="O190" s="31">
        <v>0.13</v>
      </c>
      <c r="P190" s="31">
        <v>2.63</v>
      </c>
      <c r="Q190" s="31">
        <v>0.1</v>
      </c>
      <c r="R190" s="31">
        <v>0.53</v>
      </c>
      <c r="S190" s="31">
        <v>248.35</v>
      </c>
      <c r="T190" s="31">
        <v>55</v>
      </c>
      <c r="U190" s="31">
        <v>265.11</v>
      </c>
      <c r="V190" s="31">
        <v>0.76</v>
      </c>
      <c r="W190" s="8">
        <v>110</v>
      </c>
      <c r="X190" s="8">
        <v>2004</v>
      </c>
      <c r="Y190" s="31"/>
    </row>
    <row r="191" spans="1:25" ht="12" customHeight="1" thickBot="1" x14ac:dyDescent="0.3">
      <c r="A191" s="83" t="s">
        <v>73</v>
      </c>
      <c r="B191" s="84"/>
      <c r="C191" s="84"/>
      <c r="D191" s="84"/>
      <c r="E191" s="84"/>
      <c r="F191" s="84"/>
      <c r="G191" s="84"/>
      <c r="H191" s="84"/>
      <c r="I191" s="85"/>
      <c r="J191" s="8">
        <v>100</v>
      </c>
      <c r="K191" s="24">
        <v>24.5</v>
      </c>
      <c r="L191" s="24">
        <v>6.76</v>
      </c>
      <c r="M191" s="24">
        <v>5.87</v>
      </c>
      <c r="N191" s="24">
        <v>182.5</v>
      </c>
      <c r="O191" s="24">
        <v>7.0000000000000007E-2</v>
      </c>
      <c r="P191" s="24">
        <v>0.02</v>
      </c>
      <c r="Q191" s="24">
        <v>27</v>
      </c>
      <c r="R191" s="24">
        <v>8.85</v>
      </c>
      <c r="S191" s="24">
        <v>29.7</v>
      </c>
      <c r="T191" s="24">
        <v>155.30000000000001</v>
      </c>
      <c r="U191" s="24">
        <v>25.1</v>
      </c>
      <c r="V191" s="24">
        <v>1.3</v>
      </c>
      <c r="W191" s="8">
        <v>501</v>
      </c>
      <c r="X191" s="8">
        <v>2004</v>
      </c>
      <c r="Y191" s="45"/>
    </row>
    <row r="192" spans="1:25" ht="12" customHeight="1" thickBot="1" x14ac:dyDescent="0.3">
      <c r="A192" s="78" t="s">
        <v>27</v>
      </c>
      <c r="B192" s="81"/>
      <c r="C192" s="81"/>
      <c r="D192" s="81"/>
      <c r="E192" s="81"/>
      <c r="F192" s="81"/>
      <c r="G192" s="81"/>
      <c r="H192" s="81"/>
      <c r="I192" s="82"/>
      <c r="J192" s="8">
        <v>180</v>
      </c>
      <c r="K192" s="7">
        <v>8.9</v>
      </c>
      <c r="L192" s="7">
        <v>4.0999999999999996</v>
      </c>
      <c r="M192" s="7">
        <v>39.840000000000003</v>
      </c>
      <c r="N192" s="7">
        <v>266.27999999999997</v>
      </c>
      <c r="O192" s="7">
        <v>0.2</v>
      </c>
      <c r="P192" s="7">
        <v>18.2</v>
      </c>
      <c r="Q192" s="7">
        <v>0.06</v>
      </c>
      <c r="R192" s="7">
        <v>0.18</v>
      </c>
      <c r="S192" s="7">
        <v>14.6</v>
      </c>
      <c r="T192" s="7">
        <v>210</v>
      </c>
      <c r="U192" s="7">
        <v>140</v>
      </c>
      <c r="V192" s="7">
        <v>0.01</v>
      </c>
      <c r="W192" s="8">
        <v>508</v>
      </c>
      <c r="X192" s="8">
        <v>2004</v>
      </c>
      <c r="Y192" s="45"/>
    </row>
    <row r="193" spans="1:25" ht="12" customHeight="1" thickBot="1" x14ac:dyDescent="0.3">
      <c r="A193" s="104" t="s">
        <v>25</v>
      </c>
      <c r="B193" s="105"/>
      <c r="C193" s="105"/>
      <c r="D193" s="105"/>
      <c r="E193" s="105"/>
      <c r="F193" s="105"/>
      <c r="G193" s="105"/>
      <c r="H193" s="105"/>
      <c r="I193" s="106"/>
      <c r="J193" s="25">
        <v>200</v>
      </c>
      <c r="K193" s="25">
        <v>0.2</v>
      </c>
      <c r="L193" s="25">
        <v>0</v>
      </c>
      <c r="M193" s="25">
        <v>15</v>
      </c>
      <c r="N193" s="25">
        <v>58</v>
      </c>
      <c r="O193" s="28">
        <v>0</v>
      </c>
      <c r="P193" s="28">
        <v>0</v>
      </c>
      <c r="Q193" s="28">
        <v>0</v>
      </c>
      <c r="R193" s="28">
        <v>0</v>
      </c>
      <c r="S193" s="28">
        <v>0.3</v>
      </c>
      <c r="T193" s="28">
        <v>0</v>
      </c>
      <c r="U193" s="28">
        <v>0</v>
      </c>
      <c r="V193" s="28">
        <v>0</v>
      </c>
      <c r="W193" s="25">
        <v>685</v>
      </c>
      <c r="X193" s="25">
        <v>2004</v>
      </c>
      <c r="Y193" s="48"/>
    </row>
    <row r="194" spans="1:25" ht="12" customHeight="1" thickBot="1" x14ac:dyDescent="0.3">
      <c r="A194" s="129" t="s">
        <v>28</v>
      </c>
      <c r="B194" s="127"/>
      <c r="C194" s="127"/>
      <c r="D194" s="127"/>
      <c r="E194" s="127"/>
      <c r="F194" s="127"/>
      <c r="G194" s="127"/>
      <c r="H194" s="127"/>
      <c r="I194" s="128"/>
      <c r="J194" s="61">
        <v>30</v>
      </c>
      <c r="K194" s="61">
        <v>2.4</v>
      </c>
      <c r="L194" s="61">
        <v>0.45</v>
      </c>
      <c r="M194" s="61">
        <v>22.05</v>
      </c>
      <c r="N194" s="61">
        <v>73.349999999999994</v>
      </c>
      <c r="O194" s="61">
        <v>1.53</v>
      </c>
      <c r="P194" s="61">
        <v>0</v>
      </c>
      <c r="Q194" s="61">
        <v>0</v>
      </c>
      <c r="R194" s="61">
        <v>0.15</v>
      </c>
      <c r="S194" s="61">
        <v>3.4</v>
      </c>
      <c r="T194" s="61">
        <v>4.9000000000000004</v>
      </c>
      <c r="U194" s="61">
        <v>18.899999999999999</v>
      </c>
      <c r="V194" s="61">
        <v>2.79</v>
      </c>
      <c r="W194" s="20" t="s">
        <v>21</v>
      </c>
      <c r="X194" s="8" t="s">
        <v>21</v>
      </c>
      <c r="Y194" s="49"/>
    </row>
    <row r="195" spans="1:25" ht="12" customHeight="1" thickBot="1" x14ac:dyDescent="0.3">
      <c r="A195" s="129" t="s">
        <v>20</v>
      </c>
      <c r="B195" s="127"/>
      <c r="C195" s="127"/>
      <c r="D195" s="127"/>
      <c r="E195" s="127"/>
      <c r="F195" s="127"/>
      <c r="G195" s="127"/>
      <c r="H195" s="127"/>
      <c r="I195" s="128"/>
      <c r="J195" s="8">
        <v>40</v>
      </c>
      <c r="K195" s="8">
        <v>2.6</v>
      </c>
      <c r="L195" s="8">
        <v>0.8</v>
      </c>
      <c r="M195" s="8">
        <v>16</v>
      </c>
      <c r="N195" s="7">
        <f t="shared" ref="N195" si="27">SUM((K195*4)+(L195*9)+(M195*3.75))</f>
        <v>77.599999999999994</v>
      </c>
      <c r="O195" s="8">
        <v>0</v>
      </c>
      <c r="P195" s="20">
        <v>0</v>
      </c>
      <c r="Q195" s="8">
        <v>0</v>
      </c>
      <c r="R195" s="20">
        <v>0</v>
      </c>
      <c r="S195" s="20">
        <v>5.4</v>
      </c>
      <c r="T195" s="20">
        <v>3.8</v>
      </c>
      <c r="U195" s="8">
        <v>19.399999999999999</v>
      </c>
      <c r="V195" s="20">
        <v>0.2</v>
      </c>
      <c r="W195" s="20" t="s">
        <v>21</v>
      </c>
      <c r="X195" s="8" t="s">
        <v>21</v>
      </c>
      <c r="Y195" s="50"/>
    </row>
    <row r="196" spans="1:25" ht="12" customHeight="1" x14ac:dyDescent="0.25">
      <c r="A196" s="136" t="s">
        <v>22</v>
      </c>
      <c r="B196" s="137"/>
      <c r="C196" s="137"/>
      <c r="D196" s="137"/>
      <c r="E196" s="137"/>
      <c r="F196" s="137"/>
      <c r="G196" s="137"/>
      <c r="H196" s="137"/>
      <c r="I196" s="138"/>
      <c r="J196" s="26">
        <v>660</v>
      </c>
      <c r="K196" s="38">
        <f>SUM(K189:K195)</f>
        <v>46.78</v>
      </c>
      <c r="L196" s="38">
        <f t="shared" ref="L196:V196" si="28">SUM(L189:L195)</f>
        <v>21.590000000000003</v>
      </c>
      <c r="M196" s="38">
        <f t="shared" si="28"/>
        <v>140.63999999999999</v>
      </c>
      <c r="N196" s="38">
        <f t="shared" si="28"/>
        <v>943.245</v>
      </c>
      <c r="O196" s="38">
        <f t="shared" si="28"/>
        <v>2.0300000000000002</v>
      </c>
      <c r="P196" s="38">
        <f t="shared" si="28"/>
        <v>22.96</v>
      </c>
      <c r="Q196" s="38">
        <f t="shared" si="28"/>
        <v>27.24</v>
      </c>
      <c r="R196" s="38">
        <f t="shared" si="28"/>
        <v>10.139999999999999</v>
      </c>
      <c r="S196" s="38">
        <f t="shared" si="28"/>
        <v>500.42999999999995</v>
      </c>
      <c r="T196" s="38">
        <f t="shared" si="28"/>
        <v>473.47999999999996</v>
      </c>
      <c r="U196" s="38">
        <f t="shared" si="28"/>
        <v>680.6</v>
      </c>
      <c r="V196" s="38">
        <f t="shared" si="28"/>
        <v>5.67</v>
      </c>
      <c r="W196" s="29" t="s">
        <v>0</v>
      </c>
      <c r="X196" s="29" t="s">
        <v>0</v>
      </c>
    </row>
    <row r="197" spans="1:25" ht="12" customHeight="1" x14ac:dyDescent="0.25">
      <c r="A197" s="26" t="s">
        <v>23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30">
        <f>N196*100/2713</f>
        <v>34.76760044231478</v>
      </c>
      <c r="O197" s="27"/>
      <c r="P197" s="27"/>
      <c r="Q197" s="27"/>
      <c r="R197" s="27"/>
      <c r="S197" s="27"/>
      <c r="T197" s="27"/>
      <c r="U197" s="27"/>
      <c r="V197" s="27"/>
      <c r="W197" s="29"/>
      <c r="X197" s="29"/>
    </row>
    <row r="198" spans="1:25" ht="27.6" customHeight="1" x14ac:dyDescent="0.25">
      <c r="A198" s="133" t="s">
        <v>34</v>
      </c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</row>
    <row r="199" spans="1:25" ht="12.95" customHeight="1" x14ac:dyDescent="0.25">
      <c r="A199" s="91" t="s">
        <v>1</v>
      </c>
      <c r="B199" s="92"/>
      <c r="C199" s="92"/>
      <c r="D199" s="92"/>
      <c r="E199" s="92"/>
      <c r="F199" s="92"/>
      <c r="G199" s="92"/>
      <c r="H199" s="92"/>
      <c r="I199" s="93"/>
      <c r="J199" s="97" t="s">
        <v>2</v>
      </c>
      <c r="K199" s="99" t="s">
        <v>3</v>
      </c>
      <c r="L199" s="100"/>
      <c r="M199" s="101"/>
      <c r="N199" s="102" t="s">
        <v>4</v>
      </c>
      <c r="O199" s="99" t="s">
        <v>5</v>
      </c>
      <c r="P199" s="100"/>
      <c r="Q199" s="100"/>
      <c r="R199" s="101"/>
      <c r="S199" s="99" t="s">
        <v>6</v>
      </c>
      <c r="T199" s="100"/>
      <c r="U199" s="100"/>
      <c r="V199" s="101"/>
      <c r="W199" s="97" t="s">
        <v>7</v>
      </c>
      <c r="X199" s="97" t="s">
        <v>8</v>
      </c>
    </row>
    <row r="200" spans="1:25" ht="25.7" customHeight="1" x14ac:dyDescent="0.25">
      <c r="A200" s="94"/>
      <c r="B200" s="95"/>
      <c r="C200" s="95"/>
      <c r="D200" s="95"/>
      <c r="E200" s="95"/>
      <c r="F200" s="95"/>
      <c r="G200" s="95"/>
      <c r="H200" s="95"/>
      <c r="I200" s="96"/>
      <c r="J200" s="98"/>
      <c r="K200" s="72" t="s">
        <v>9</v>
      </c>
      <c r="L200" s="72" t="s">
        <v>10</v>
      </c>
      <c r="M200" s="72" t="s">
        <v>11</v>
      </c>
      <c r="N200" s="103"/>
      <c r="O200" s="72" t="s">
        <v>12</v>
      </c>
      <c r="P200" s="73" t="s">
        <v>13</v>
      </c>
      <c r="Q200" s="72" t="s">
        <v>14</v>
      </c>
      <c r="R200" s="73" t="s">
        <v>15</v>
      </c>
      <c r="S200" s="73" t="s">
        <v>16</v>
      </c>
      <c r="T200" s="73" t="s">
        <v>17</v>
      </c>
      <c r="U200" s="72" t="s">
        <v>18</v>
      </c>
      <c r="V200" s="73" t="s">
        <v>19</v>
      </c>
      <c r="W200" s="98"/>
      <c r="X200" s="98"/>
    </row>
    <row r="201" spans="1:25" ht="14.25" customHeight="1" thickBot="1" x14ac:dyDescent="0.3">
      <c r="A201" s="124" t="s">
        <v>63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5"/>
    </row>
    <row r="202" spans="1:25" ht="14.25" customHeight="1" thickBot="1" x14ac:dyDescent="0.3">
      <c r="A202" s="78" t="s">
        <v>38</v>
      </c>
      <c r="B202" s="79"/>
      <c r="C202" s="79"/>
      <c r="D202" s="79"/>
      <c r="E202" s="79"/>
      <c r="F202" s="79"/>
      <c r="G202" s="79"/>
      <c r="H202" s="79"/>
      <c r="I202" s="80"/>
      <c r="J202" s="40">
        <v>10</v>
      </c>
      <c r="K202" s="41">
        <v>0.01</v>
      </c>
      <c r="L202" s="41">
        <v>8.3000000000000007</v>
      </c>
      <c r="M202" s="41">
        <v>0.06</v>
      </c>
      <c r="N202" s="41">
        <v>77</v>
      </c>
      <c r="O202" s="41">
        <v>0</v>
      </c>
      <c r="P202" s="41">
        <v>0</v>
      </c>
      <c r="Q202" s="41">
        <v>0.04</v>
      </c>
      <c r="R202" s="41">
        <v>0.05</v>
      </c>
      <c r="S202" s="41">
        <v>50.5</v>
      </c>
      <c r="T202" s="41">
        <v>1</v>
      </c>
      <c r="U202" s="41">
        <v>50</v>
      </c>
      <c r="V202" s="41">
        <v>0</v>
      </c>
      <c r="W202" s="8">
        <v>96</v>
      </c>
      <c r="X202" s="8">
        <v>2004</v>
      </c>
    </row>
    <row r="203" spans="1:25" ht="12" customHeight="1" x14ac:dyDescent="0.25">
      <c r="A203" s="78" t="s">
        <v>39</v>
      </c>
      <c r="B203" s="79"/>
      <c r="C203" s="79"/>
      <c r="D203" s="79"/>
      <c r="E203" s="79"/>
      <c r="F203" s="79"/>
      <c r="G203" s="79"/>
      <c r="H203" s="79"/>
      <c r="I203" s="80"/>
      <c r="J203" s="37">
        <v>15</v>
      </c>
      <c r="K203" s="42">
        <v>4.6399999999999997</v>
      </c>
      <c r="L203" s="42">
        <v>5.9</v>
      </c>
      <c r="M203" s="42">
        <v>8.85</v>
      </c>
      <c r="N203" s="42">
        <v>71.66</v>
      </c>
      <c r="O203" s="42">
        <v>0.01</v>
      </c>
      <c r="P203" s="42">
        <v>0.14000000000000001</v>
      </c>
      <c r="Q203" s="42">
        <v>0.5</v>
      </c>
      <c r="R203" s="42">
        <v>0.1</v>
      </c>
      <c r="S203" s="42">
        <v>76</v>
      </c>
      <c r="T203" s="42">
        <v>7</v>
      </c>
      <c r="U203" s="42">
        <v>100</v>
      </c>
      <c r="V203" s="42">
        <v>0.2</v>
      </c>
      <c r="W203" s="8">
        <v>97</v>
      </c>
      <c r="X203" s="8">
        <v>2004</v>
      </c>
    </row>
    <row r="204" spans="1:25" ht="12" customHeight="1" thickBot="1" x14ac:dyDescent="0.3">
      <c r="A204" s="78" t="s">
        <v>68</v>
      </c>
      <c r="B204" s="79"/>
      <c r="C204" s="79"/>
      <c r="D204" s="79"/>
      <c r="E204" s="79"/>
      <c r="F204" s="79"/>
      <c r="G204" s="79"/>
      <c r="H204" s="79"/>
      <c r="I204" s="80"/>
      <c r="J204" s="8">
        <v>250</v>
      </c>
      <c r="K204" s="24">
        <v>8.58</v>
      </c>
      <c r="L204" s="24">
        <v>12.75</v>
      </c>
      <c r="M204" s="24">
        <v>36.799999999999997</v>
      </c>
      <c r="N204" s="24">
        <v>303.25</v>
      </c>
      <c r="O204" s="24">
        <v>0.08</v>
      </c>
      <c r="P204" s="24">
        <v>0.27</v>
      </c>
      <c r="Q204" s="24">
        <v>4.67</v>
      </c>
      <c r="R204" s="24">
        <v>0.93</v>
      </c>
      <c r="S204" s="24">
        <v>34.53</v>
      </c>
      <c r="T204" s="24">
        <v>140</v>
      </c>
      <c r="U204" s="24">
        <v>26.67</v>
      </c>
      <c r="V204" s="24">
        <v>1.87</v>
      </c>
      <c r="W204" s="8">
        <v>451</v>
      </c>
      <c r="X204" s="8">
        <v>2004</v>
      </c>
    </row>
    <row r="205" spans="1:25" ht="12" customHeight="1" thickBot="1" x14ac:dyDescent="0.3">
      <c r="A205" s="104" t="s">
        <v>25</v>
      </c>
      <c r="B205" s="105"/>
      <c r="C205" s="105"/>
      <c r="D205" s="105"/>
      <c r="E205" s="105"/>
      <c r="F205" s="105"/>
      <c r="G205" s="105"/>
      <c r="H205" s="105"/>
      <c r="I205" s="106"/>
      <c r="J205" s="25">
        <v>200</v>
      </c>
      <c r="K205" s="25">
        <v>0.2</v>
      </c>
      <c r="L205" s="25">
        <v>0</v>
      </c>
      <c r="M205" s="25">
        <v>15</v>
      </c>
      <c r="N205" s="25">
        <v>58</v>
      </c>
      <c r="O205" s="28">
        <v>0</v>
      </c>
      <c r="P205" s="28">
        <v>0</v>
      </c>
      <c r="Q205" s="28">
        <v>0</v>
      </c>
      <c r="R205" s="28">
        <v>0</v>
      </c>
      <c r="S205" s="28">
        <v>0.3</v>
      </c>
      <c r="T205" s="28">
        <v>0</v>
      </c>
      <c r="U205" s="28">
        <v>0</v>
      </c>
      <c r="V205" s="28">
        <v>0</v>
      </c>
      <c r="W205" s="25">
        <v>685</v>
      </c>
      <c r="X205" s="25">
        <v>2004</v>
      </c>
    </row>
    <row r="206" spans="1:25" ht="12" customHeight="1" thickBot="1" x14ac:dyDescent="0.3">
      <c r="A206" s="86" t="s">
        <v>41</v>
      </c>
      <c r="B206" s="84"/>
      <c r="C206" s="84"/>
      <c r="D206" s="84"/>
      <c r="E206" s="84"/>
      <c r="F206" s="84"/>
      <c r="G206" s="84"/>
      <c r="H206" s="84"/>
      <c r="I206" s="85"/>
      <c r="J206" s="8">
        <v>40</v>
      </c>
      <c r="K206" s="7">
        <v>3.2</v>
      </c>
      <c r="L206" s="7">
        <v>0.6</v>
      </c>
      <c r="M206" s="7">
        <v>29.4</v>
      </c>
      <c r="N206" s="7">
        <f t="shared" ref="N206" si="29">SUM((K206*4)+(L206*9)+(M206*3.75))</f>
        <v>128.44999999999999</v>
      </c>
      <c r="O206" s="7">
        <v>2.04</v>
      </c>
      <c r="P206" s="7">
        <v>0</v>
      </c>
      <c r="Q206" s="7">
        <v>0</v>
      </c>
      <c r="R206" s="7">
        <v>0.3</v>
      </c>
      <c r="S206" s="7">
        <v>6.8</v>
      </c>
      <c r="T206" s="7">
        <v>25.2</v>
      </c>
      <c r="U206" s="7">
        <v>5.8</v>
      </c>
      <c r="V206" s="7">
        <v>5.58</v>
      </c>
      <c r="W206" s="20" t="s">
        <v>21</v>
      </c>
      <c r="X206" s="8" t="s">
        <v>21</v>
      </c>
    </row>
    <row r="207" spans="1:25" ht="12" customHeight="1" x14ac:dyDescent="0.25">
      <c r="A207" s="87" t="s">
        <v>22</v>
      </c>
      <c r="B207" s="88"/>
      <c r="C207" s="88"/>
      <c r="D207" s="88"/>
      <c r="E207" s="88"/>
      <c r="F207" s="88"/>
      <c r="G207" s="88"/>
      <c r="H207" s="88"/>
      <c r="I207" s="89"/>
      <c r="J207" s="9">
        <f t="shared" ref="J207:V207" si="30">SUM(J202:J206)</f>
        <v>515</v>
      </c>
      <c r="K207" s="9">
        <f t="shared" si="30"/>
        <v>16.63</v>
      </c>
      <c r="L207" s="9">
        <f t="shared" si="30"/>
        <v>27.550000000000004</v>
      </c>
      <c r="M207" s="9">
        <f t="shared" si="30"/>
        <v>90.109999999999985</v>
      </c>
      <c r="N207" s="9">
        <f t="shared" si="30"/>
        <v>638.3599999999999</v>
      </c>
      <c r="O207" s="9">
        <f t="shared" si="30"/>
        <v>2.13</v>
      </c>
      <c r="P207" s="9">
        <f t="shared" si="30"/>
        <v>0.41000000000000003</v>
      </c>
      <c r="Q207" s="9">
        <f t="shared" si="30"/>
        <v>5.21</v>
      </c>
      <c r="R207" s="9">
        <f t="shared" si="30"/>
        <v>1.3800000000000001</v>
      </c>
      <c r="S207" s="9">
        <f t="shared" si="30"/>
        <v>168.13000000000002</v>
      </c>
      <c r="T207" s="9">
        <f t="shared" si="30"/>
        <v>173.2</v>
      </c>
      <c r="U207" s="9">
        <f t="shared" si="30"/>
        <v>182.47000000000003</v>
      </c>
      <c r="V207" s="9">
        <f t="shared" si="30"/>
        <v>7.65</v>
      </c>
      <c r="W207" s="22" t="s">
        <v>0</v>
      </c>
      <c r="X207" s="22" t="s">
        <v>0</v>
      </c>
    </row>
    <row r="208" spans="1:25" ht="12" customHeight="1" x14ac:dyDescent="0.25">
      <c r="A208" s="62" t="s">
        <v>23</v>
      </c>
      <c r="B208" s="63"/>
      <c r="C208" s="63"/>
      <c r="D208" s="63"/>
      <c r="E208" s="63"/>
      <c r="F208" s="63"/>
      <c r="G208" s="63"/>
      <c r="H208" s="63"/>
      <c r="I208" s="63"/>
      <c r="J208" s="11"/>
      <c r="K208" s="11"/>
      <c r="L208" s="11"/>
      <c r="M208" s="11"/>
      <c r="N208" s="23">
        <f>N207*100/2713</f>
        <v>23.529671949870988</v>
      </c>
      <c r="O208" s="11"/>
      <c r="P208" s="11"/>
      <c r="Q208" s="11"/>
      <c r="R208" s="11"/>
      <c r="S208" s="11"/>
      <c r="T208" s="11"/>
      <c r="U208" s="11"/>
      <c r="V208" s="11"/>
      <c r="W208" s="22"/>
      <c r="X208" s="22"/>
    </row>
    <row r="209" spans="1:24" ht="13.5" customHeight="1" thickBot="1" x14ac:dyDescent="0.3">
      <c r="A209" s="124" t="s">
        <v>64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6"/>
    </row>
    <row r="210" spans="1:24" ht="13.5" customHeight="1" thickBot="1" x14ac:dyDescent="0.3">
      <c r="A210" s="78" t="s">
        <v>38</v>
      </c>
      <c r="B210" s="81"/>
      <c r="C210" s="81"/>
      <c r="D210" s="81"/>
      <c r="E210" s="81"/>
      <c r="F210" s="81"/>
      <c r="G210" s="81"/>
      <c r="H210" s="81"/>
      <c r="I210" s="82"/>
      <c r="J210" s="57">
        <v>10</v>
      </c>
      <c r="K210" s="46">
        <v>0.01</v>
      </c>
      <c r="L210" s="46">
        <v>8.3000000000000007</v>
      </c>
      <c r="M210" s="46">
        <v>0.06</v>
      </c>
      <c r="N210" s="46">
        <v>77</v>
      </c>
      <c r="O210" s="46">
        <v>0</v>
      </c>
      <c r="P210" s="46">
        <v>0</v>
      </c>
      <c r="Q210" s="46">
        <v>0.04</v>
      </c>
      <c r="R210" s="46">
        <v>0.05</v>
      </c>
      <c r="S210" s="46">
        <v>50.5</v>
      </c>
      <c r="T210" s="46">
        <v>1</v>
      </c>
      <c r="U210" s="46">
        <v>50</v>
      </c>
      <c r="V210" s="46">
        <v>0</v>
      </c>
      <c r="W210" s="8">
        <v>96</v>
      </c>
      <c r="X210" s="8">
        <v>2004</v>
      </c>
    </row>
    <row r="211" spans="1:24" ht="13.5" customHeight="1" x14ac:dyDescent="0.25">
      <c r="A211" s="78" t="s">
        <v>61</v>
      </c>
      <c r="B211" s="81"/>
      <c r="C211" s="81"/>
      <c r="D211" s="81"/>
      <c r="E211" s="81"/>
      <c r="F211" s="81"/>
      <c r="G211" s="81"/>
      <c r="H211" s="81"/>
      <c r="I211" s="82"/>
      <c r="J211" s="58">
        <v>180</v>
      </c>
      <c r="K211" s="59">
        <v>25.7</v>
      </c>
      <c r="L211" s="59">
        <v>30.08</v>
      </c>
      <c r="M211" s="59">
        <v>17.399999999999999</v>
      </c>
      <c r="N211" s="59">
        <v>319.5</v>
      </c>
      <c r="O211" s="59">
        <v>7.0000000000000007E-2</v>
      </c>
      <c r="P211" s="59">
        <v>0.27</v>
      </c>
      <c r="Q211" s="59">
        <v>0.02</v>
      </c>
      <c r="R211" s="59">
        <v>0.72</v>
      </c>
      <c r="S211" s="59">
        <v>232.25</v>
      </c>
      <c r="T211" s="59">
        <v>19.5</v>
      </c>
      <c r="U211" s="59">
        <v>512.22</v>
      </c>
      <c r="V211" s="59">
        <v>0.19</v>
      </c>
      <c r="W211" s="8">
        <v>340</v>
      </c>
      <c r="X211" s="8">
        <v>2004</v>
      </c>
    </row>
    <row r="212" spans="1:24" ht="13.5" customHeight="1" thickBot="1" x14ac:dyDescent="0.3">
      <c r="A212" s="78" t="s">
        <v>62</v>
      </c>
      <c r="B212" s="81"/>
      <c r="C212" s="81"/>
      <c r="D212" s="81"/>
      <c r="E212" s="81"/>
      <c r="F212" s="81"/>
      <c r="G212" s="81"/>
      <c r="H212" s="81"/>
      <c r="I212" s="82"/>
      <c r="J212" s="8">
        <v>30</v>
      </c>
      <c r="K212" s="60">
        <v>0.54</v>
      </c>
      <c r="L212" s="60">
        <v>4.0199999999999996</v>
      </c>
      <c r="M212" s="60">
        <v>1.56</v>
      </c>
      <c r="N212" s="60">
        <v>45.6</v>
      </c>
      <c r="O212" s="60">
        <v>0.09</v>
      </c>
      <c r="P212" s="60">
        <v>0.28000000000000003</v>
      </c>
      <c r="Q212" s="60">
        <v>485</v>
      </c>
      <c r="R212" s="60">
        <v>1</v>
      </c>
      <c r="S212" s="60">
        <v>34.83</v>
      </c>
      <c r="T212" s="60">
        <v>26.67</v>
      </c>
      <c r="U212" s="60">
        <v>140</v>
      </c>
      <c r="V212" s="60">
        <v>1.87</v>
      </c>
      <c r="W212" s="8">
        <v>101</v>
      </c>
      <c r="X212" s="8">
        <v>2004</v>
      </c>
    </row>
    <row r="213" spans="1:24" ht="13.5" customHeight="1" x14ac:dyDescent="0.25">
      <c r="A213" s="83" t="s">
        <v>30</v>
      </c>
      <c r="B213" s="127"/>
      <c r="C213" s="127"/>
      <c r="D213" s="127"/>
      <c r="E213" s="127"/>
      <c r="F213" s="127"/>
      <c r="G213" s="127"/>
      <c r="H213" s="127"/>
      <c r="I213" s="128"/>
      <c r="J213" s="8">
        <v>200</v>
      </c>
      <c r="K213" s="8">
        <v>0.6</v>
      </c>
      <c r="L213" s="8">
        <v>0</v>
      </c>
      <c r="M213" s="8">
        <v>31.4</v>
      </c>
      <c r="N213" s="8">
        <v>124</v>
      </c>
      <c r="O213" s="8">
        <v>0</v>
      </c>
      <c r="P213" s="20">
        <v>0</v>
      </c>
      <c r="Q213" s="8">
        <v>0</v>
      </c>
      <c r="R213" s="20">
        <v>0</v>
      </c>
      <c r="S213" s="20">
        <v>8.9</v>
      </c>
      <c r="T213" s="20">
        <v>1.9</v>
      </c>
      <c r="U213" s="8">
        <v>0</v>
      </c>
      <c r="V213" s="20">
        <v>0</v>
      </c>
      <c r="W213" s="20">
        <v>639</v>
      </c>
      <c r="X213" s="20">
        <v>2004</v>
      </c>
    </row>
    <row r="214" spans="1:24" ht="13.5" customHeight="1" thickBot="1" x14ac:dyDescent="0.3">
      <c r="A214" s="129" t="s">
        <v>41</v>
      </c>
      <c r="B214" s="127"/>
      <c r="C214" s="127"/>
      <c r="D214" s="127"/>
      <c r="E214" s="127"/>
      <c r="F214" s="127"/>
      <c r="G214" s="127"/>
      <c r="H214" s="127"/>
      <c r="I214" s="128"/>
      <c r="J214" s="61">
        <v>20</v>
      </c>
      <c r="K214" s="61">
        <v>1.6</v>
      </c>
      <c r="L214" s="61">
        <v>0.3</v>
      </c>
      <c r="M214" s="61">
        <v>14.7</v>
      </c>
      <c r="N214" s="61">
        <v>48.9</v>
      </c>
      <c r="O214" s="61">
        <v>1.02</v>
      </c>
      <c r="P214" s="61">
        <v>0</v>
      </c>
      <c r="Q214" s="61">
        <v>0</v>
      </c>
      <c r="R214" s="61">
        <v>0.15</v>
      </c>
      <c r="S214" s="61">
        <v>3.4</v>
      </c>
      <c r="T214" s="61">
        <v>12.6</v>
      </c>
      <c r="U214" s="61">
        <v>4.9000000000000004</v>
      </c>
      <c r="V214" s="61">
        <v>2.79</v>
      </c>
      <c r="W214" s="20" t="s">
        <v>21</v>
      </c>
      <c r="X214" s="20" t="s">
        <v>21</v>
      </c>
    </row>
    <row r="215" spans="1:24" ht="13.5" customHeight="1" x14ac:dyDescent="0.25">
      <c r="A215" s="129" t="s">
        <v>20</v>
      </c>
      <c r="B215" s="127"/>
      <c r="C215" s="127"/>
      <c r="D215" s="127"/>
      <c r="E215" s="127"/>
      <c r="F215" s="127"/>
      <c r="G215" s="127"/>
      <c r="H215" s="127"/>
      <c r="I215" s="128"/>
      <c r="J215" s="8">
        <v>20</v>
      </c>
      <c r="K215" s="8">
        <v>1.3</v>
      </c>
      <c r="L215" s="8">
        <v>0.4</v>
      </c>
      <c r="M215" s="8">
        <v>8</v>
      </c>
      <c r="N215" s="8">
        <v>40</v>
      </c>
      <c r="O215" s="8">
        <v>0</v>
      </c>
      <c r="P215" s="20">
        <v>0</v>
      </c>
      <c r="Q215" s="8">
        <v>0</v>
      </c>
      <c r="R215" s="20">
        <v>0</v>
      </c>
      <c r="S215" s="20">
        <v>2.7</v>
      </c>
      <c r="T215" s="20">
        <v>1.9</v>
      </c>
      <c r="U215" s="8">
        <v>9.6999999999999993</v>
      </c>
      <c r="V215" s="20">
        <v>0.1</v>
      </c>
      <c r="W215" s="20" t="s">
        <v>21</v>
      </c>
      <c r="X215" s="20" t="s">
        <v>21</v>
      </c>
    </row>
    <row r="216" spans="1:24" ht="13.5" customHeight="1" x14ac:dyDescent="0.25">
      <c r="A216" s="141" t="s">
        <v>22</v>
      </c>
      <c r="B216" s="142"/>
      <c r="C216" s="142"/>
      <c r="D216" s="142"/>
      <c r="E216" s="142"/>
      <c r="F216" s="142"/>
      <c r="G216" s="142"/>
      <c r="H216" s="142"/>
      <c r="I216" s="143"/>
      <c r="J216" s="14">
        <f>SUM(J210:J215)</f>
        <v>460</v>
      </c>
      <c r="K216" s="14">
        <f>SUM(K210:K215)</f>
        <v>29.750000000000004</v>
      </c>
      <c r="L216" s="14">
        <f t="shared" ref="L216:V216" si="31">SUM(L210:L215)</f>
        <v>43.099999999999987</v>
      </c>
      <c r="M216" s="14">
        <f t="shared" si="31"/>
        <v>73.11999999999999</v>
      </c>
      <c r="N216" s="14">
        <f t="shared" si="31"/>
        <v>655</v>
      </c>
      <c r="O216" s="14">
        <f t="shared" si="31"/>
        <v>1.18</v>
      </c>
      <c r="P216" s="14">
        <f t="shared" si="31"/>
        <v>0.55000000000000004</v>
      </c>
      <c r="Q216" s="14">
        <f t="shared" si="31"/>
        <v>485.06</v>
      </c>
      <c r="R216" s="14">
        <f t="shared" si="31"/>
        <v>1.92</v>
      </c>
      <c r="S216" s="14">
        <f t="shared" si="31"/>
        <v>332.57999999999993</v>
      </c>
      <c r="T216" s="14">
        <f t="shared" si="31"/>
        <v>63.57</v>
      </c>
      <c r="U216" s="14">
        <f t="shared" si="31"/>
        <v>716.82</v>
      </c>
      <c r="V216" s="14">
        <f t="shared" si="31"/>
        <v>4.9499999999999993</v>
      </c>
      <c r="W216" s="15" t="s">
        <v>0</v>
      </c>
      <c r="X216" s="15" t="s">
        <v>0</v>
      </c>
    </row>
    <row r="217" spans="1:24" ht="13.5" customHeight="1" x14ac:dyDescent="0.25">
      <c r="A217" s="55" t="s">
        <v>23</v>
      </c>
      <c r="B217" s="56"/>
      <c r="C217" s="56"/>
      <c r="D217" s="56"/>
      <c r="E217" s="56"/>
      <c r="F217" s="56"/>
      <c r="G217" s="56"/>
      <c r="H217" s="56"/>
      <c r="I217" s="56"/>
      <c r="J217" s="18"/>
      <c r="K217" s="18"/>
      <c r="L217" s="18"/>
      <c r="M217" s="18"/>
      <c r="N217" s="19">
        <f>N216*100/2713</f>
        <v>24.143015112421672</v>
      </c>
      <c r="O217" s="18"/>
      <c r="P217" s="18"/>
      <c r="Q217" s="18"/>
      <c r="R217" s="18"/>
      <c r="S217" s="18"/>
      <c r="T217" s="18"/>
      <c r="U217" s="18"/>
      <c r="V217" s="18"/>
      <c r="W217" s="15"/>
      <c r="X217" s="15"/>
    </row>
    <row r="218" spans="1:24" ht="18" customHeight="1" x14ac:dyDescent="0.25">
      <c r="A218" s="90" t="s">
        <v>32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</row>
    <row r="219" spans="1:24" ht="12.95" customHeight="1" x14ac:dyDescent="0.25">
      <c r="A219" s="91" t="s">
        <v>1</v>
      </c>
      <c r="B219" s="92"/>
      <c r="C219" s="92"/>
      <c r="D219" s="92"/>
      <c r="E219" s="92"/>
      <c r="F219" s="92"/>
      <c r="G219" s="92"/>
      <c r="H219" s="92"/>
      <c r="I219" s="93"/>
      <c r="J219" s="97" t="s">
        <v>2</v>
      </c>
      <c r="K219" s="99" t="s">
        <v>3</v>
      </c>
      <c r="L219" s="100"/>
      <c r="M219" s="101"/>
      <c r="N219" s="102" t="s">
        <v>4</v>
      </c>
      <c r="O219" s="99" t="s">
        <v>5</v>
      </c>
      <c r="P219" s="100"/>
      <c r="Q219" s="100"/>
      <c r="R219" s="101"/>
      <c r="S219" s="99" t="s">
        <v>6</v>
      </c>
      <c r="T219" s="100"/>
      <c r="U219" s="100"/>
      <c r="V219" s="101"/>
      <c r="W219" s="97" t="s">
        <v>7</v>
      </c>
      <c r="X219" s="97" t="s">
        <v>8</v>
      </c>
    </row>
    <row r="220" spans="1:24" ht="25.7" customHeight="1" x14ac:dyDescent="0.25">
      <c r="A220" s="94"/>
      <c r="B220" s="95"/>
      <c r="C220" s="95"/>
      <c r="D220" s="95"/>
      <c r="E220" s="95"/>
      <c r="F220" s="95"/>
      <c r="G220" s="95"/>
      <c r="H220" s="95"/>
      <c r="I220" s="96"/>
      <c r="J220" s="98"/>
      <c r="K220" s="72" t="s">
        <v>9</v>
      </c>
      <c r="L220" s="72" t="s">
        <v>10</v>
      </c>
      <c r="M220" s="72" t="s">
        <v>11</v>
      </c>
      <c r="N220" s="103"/>
      <c r="O220" s="72" t="s">
        <v>12</v>
      </c>
      <c r="P220" s="73" t="s">
        <v>13</v>
      </c>
      <c r="Q220" s="72" t="s">
        <v>14</v>
      </c>
      <c r="R220" s="73" t="s">
        <v>15</v>
      </c>
      <c r="S220" s="73" t="s">
        <v>16</v>
      </c>
      <c r="T220" s="73" t="s">
        <v>17</v>
      </c>
      <c r="U220" s="72" t="s">
        <v>18</v>
      </c>
      <c r="V220" s="73" t="s">
        <v>19</v>
      </c>
      <c r="W220" s="98"/>
      <c r="X220" s="98"/>
    </row>
    <row r="221" spans="1:24" ht="14.25" customHeight="1" x14ac:dyDescent="0.25">
      <c r="A221" s="78" t="s">
        <v>45</v>
      </c>
      <c r="B221" s="79"/>
      <c r="C221" s="79"/>
      <c r="D221" s="79"/>
      <c r="E221" s="79"/>
      <c r="F221" s="79"/>
      <c r="G221" s="79"/>
      <c r="H221" s="79"/>
      <c r="I221" s="80"/>
      <c r="J221" s="8">
        <v>60</v>
      </c>
      <c r="K221" s="35">
        <v>0.51</v>
      </c>
      <c r="L221" s="35">
        <v>3.13</v>
      </c>
      <c r="M221" s="35">
        <v>4.72</v>
      </c>
      <c r="N221" s="35">
        <v>49.14</v>
      </c>
      <c r="O221" s="35">
        <v>0.05</v>
      </c>
      <c r="P221" s="35">
        <v>6.95</v>
      </c>
      <c r="Q221" s="35">
        <v>0</v>
      </c>
      <c r="R221" s="35">
        <v>0.49</v>
      </c>
      <c r="S221" s="35">
        <v>21.19</v>
      </c>
      <c r="T221" s="35">
        <v>24</v>
      </c>
      <c r="U221" s="35">
        <v>133.97999999999999</v>
      </c>
      <c r="V221" s="35">
        <v>0.32</v>
      </c>
      <c r="W221" s="8">
        <v>49</v>
      </c>
      <c r="X221" s="8">
        <v>2004</v>
      </c>
    </row>
    <row r="222" spans="1:24" ht="12" customHeight="1" x14ac:dyDescent="0.25">
      <c r="A222" s="78" t="s">
        <v>78</v>
      </c>
      <c r="B222" s="79"/>
      <c r="C222" s="79"/>
      <c r="D222" s="79"/>
      <c r="E222" s="79"/>
      <c r="F222" s="79"/>
      <c r="G222" s="79"/>
      <c r="H222" s="79"/>
      <c r="I222" s="80"/>
      <c r="J222" s="8">
        <v>250</v>
      </c>
      <c r="K222" s="47">
        <v>7.12</v>
      </c>
      <c r="L222" s="47">
        <v>5.37</v>
      </c>
      <c r="M222" s="47">
        <v>36.799999999999997</v>
      </c>
      <c r="N222" s="47">
        <v>181.63</v>
      </c>
      <c r="O222" s="47">
        <v>0.12</v>
      </c>
      <c r="P222" s="47">
        <v>0.62</v>
      </c>
      <c r="Q222" s="47">
        <v>0.25</v>
      </c>
      <c r="R222" s="47">
        <v>0.38</v>
      </c>
      <c r="S222" s="47">
        <v>146.63</v>
      </c>
      <c r="T222" s="47">
        <v>11.01</v>
      </c>
      <c r="U222" s="47">
        <v>208.62</v>
      </c>
      <c r="V222" s="47">
        <v>0.62</v>
      </c>
      <c r="W222" s="8">
        <v>140</v>
      </c>
      <c r="X222" s="8">
        <v>2004</v>
      </c>
    </row>
    <row r="223" spans="1:24" ht="12" customHeight="1" thickBot="1" x14ac:dyDescent="0.3">
      <c r="A223" s="78" t="s">
        <v>56</v>
      </c>
      <c r="B223" s="81"/>
      <c r="C223" s="81"/>
      <c r="D223" s="81"/>
      <c r="E223" s="81"/>
      <c r="F223" s="81"/>
      <c r="G223" s="81"/>
      <c r="H223" s="81"/>
      <c r="I223" s="82"/>
      <c r="J223" s="8">
        <v>250</v>
      </c>
      <c r="K223" s="7">
        <v>13.5</v>
      </c>
      <c r="L223" s="7">
        <v>12.75</v>
      </c>
      <c r="M223" s="7">
        <v>28.25</v>
      </c>
      <c r="N223" s="7">
        <v>344</v>
      </c>
      <c r="O223" s="7">
        <v>0.08</v>
      </c>
      <c r="P223" s="7">
        <v>4.53</v>
      </c>
      <c r="Q223" s="7">
        <v>0.16</v>
      </c>
      <c r="R223" s="7">
        <v>0.75</v>
      </c>
      <c r="S223" s="7">
        <v>43.75</v>
      </c>
      <c r="T223" s="7">
        <v>358.75</v>
      </c>
      <c r="U223" s="7">
        <v>65.98</v>
      </c>
      <c r="V223" s="7">
        <v>0.56999999999999995</v>
      </c>
      <c r="W223" s="8">
        <v>492</v>
      </c>
      <c r="X223" s="8">
        <v>2004</v>
      </c>
    </row>
    <row r="224" spans="1:24" ht="12" customHeight="1" x14ac:dyDescent="0.25">
      <c r="A224" s="83" t="s">
        <v>30</v>
      </c>
      <c r="B224" s="84"/>
      <c r="C224" s="84"/>
      <c r="D224" s="84"/>
      <c r="E224" s="84"/>
      <c r="F224" s="84"/>
      <c r="G224" s="84"/>
      <c r="H224" s="84"/>
      <c r="I224" s="85"/>
      <c r="J224" s="8">
        <v>200</v>
      </c>
      <c r="K224" s="8">
        <v>0.6</v>
      </c>
      <c r="L224" s="8">
        <v>0</v>
      </c>
      <c r="M224" s="8">
        <v>31.4</v>
      </c>
      <c r="N224" s="8">
        <v>124</v>
      </c>
      <c r="O224" s="8">
        <v>0</v>
      </c>
      <c r="P224" s="20">
        <v>0</v>
      </c>
      <c r="Q224" s="8">
        <v>0</v>
      </c>
      <c r="R224" s="20">
        <v>0</v>
      </c>
      <c r="S224" s="20">
        <v>8.9</v>
      </c>
      <c r="T224" s="20">
        <v>1.9</v>
      </c>
      <c r="U224" s="8">
        <v>0</v>
      </c>
      <c r="V224" s="20">
        <v>0</v>
      </c>
      <c r="W224" s="20">
        <v>639</v>
      </c>
      <c r="X224" s="20">
        <v>2004</v>
      </c>
    </row>
    <row r="225" spans="1:24" ht="12" customHeight="1" thickBot="1" x14ac:dyDescent="0.3">
      <c r="A225" s="86" t="s">
        <v>28</v>
      </c>
      <c r="B225" s="84"/>
      <c r="C225" s="84"/>
      <c r="D225" s="84"/>
      <c r="E225" s="84"/>
      <c r="F225" s="84"/>
      <c r="G225" s="84"/>
      <c r="H225" s="84"/>
      <c r="I225" s="85"/>
      <c r="J225" s="8">
        <v>40</v>
      </c>
      <c r="K225" s="7">
        <v>3.2</v>
      </c>
      <c r="L225" s="7">
        <v>0.6</v>
      </c>
      <c r="M225" s="7">
        <v>29.4</v>
      </c>
      <c r="N225" s="7">
        <f t="shared" ref="N225" si="32">SUM((K225*4)+(L225*9)+(M225*3.75))</f>
        <v>128.44999999999999</v>
      </c>
      <c r="O225" s="7">
        <v>2.04</v>
      </c>
      <c r="P225" s="7">
        <v>0</v>
      </c>
      <c r="Q225" s="7">
        <v>0</v>
      </c>
      <c r="R225" s="7">
        <v>0.3</v>
      </c>
      <c r="S225" s="7">
        <v>6.8</v>
      </c>
      <c r="T225" s="7">
        <v>25.2</v>
      </c>
      <c r="U225" s="7">
        <v>5.8</v>
      </c>
      <c r="V225" s="7">
        <v>5.58</v>
      </c>
      <c r="W225" s="20" t="s">
        <v>21</v>
      </c>
      <c r="X225" s="20" t="s">
        <v>21</v>
      </c>
    </row>
    <row r="226" spans="1:24" ht="12" customHeight="1" thickBot="1" x14ac:dyDescent="0.3">
      <c r="A226" s="86" t="s">
        <v>20</v>
      </c>
      <c r="B226" s="84"/>
      <c r="C226" s="84"/>
      <c r="D226" s="84"/>
      <c r="E226" s="84"/>
      <c r="F226" s="84"/>
      <c r="G226" s="84"/>
      <c r="H226" s="84"/>
      <c r="I226" s="85"/>
      <c r="J226" s="8">
        <v>40</v>
      </c>
      <c r="K226" s="8">
        <v>2.6</v>
      </c>
      <c r="L226" s="8">
        <v>0.8</v>
      </c>
      <c r="M226" s="8">
        <v>16</v>
      </c>
      <c r="N226" s="7">
        <f t="shared" ref="N226" si="33">SUM((K226*4)+(L226*9)+(M226*3.75))</f>
        <v>77.599999999999994</v>
      </c>
      <c r="O226" s="8">
        <v>0</v>
      </c>
      <c r="P226" s="20">
        <v>0</v>
      </c>
      <c r="Q226" s="8">
        <v>0</v>
      </c>
      <c r="R226" s="20">
        <v>0</v>
      </c>
      <c r="S226" s="20">
        <v>5.4</v>
      </c>
      <c r="T226" s="20">
        <v>3.8</v>
      </c>
      <c r="U226" s="8">
        <v>19.399999999999999</v>
      </c>
      <c r="V226" s="20">
        <v>0.2</v>
      </c>
      <c r="W226" s="20" t="s">
        <v>21</v>
      </c>
      <c r="X226" s="20" t="s">
        <v>21</v>
      </c>
    </row>
    <row r="227" spans="1:24" ht="12" customHeight="1" x14ac:dyDescent="0.25">
      <c r="A227" s="87" t="s">
        <v>22</v>
      </c>
      <c r="B227" s="88"/>
      <c r="C227" s="88"/>
      <c r="D227" s="88"/>
      <c r="E227" s="88"/>
      <c r="F227" s="88"/>
      <c r="G227" s="88"/>
      <c r="H227" s="88"/>
      <c r="I227" s="89"/>
      <c r="J227" s="39">
        <f>SUM(J221:J226)</f>
        <v>840</v>
      </c>
      <c r="K227" s="39">
        <f t="shared" ref="K227:V227" si="34">SUM(K221:K226)</f>
        <v>27.53</v>
      </c>
      <c r="L227" s="39">
        <f t="shared" si="34"/>
        <v>22.650000000000002</v>
      </c>
      <c r="M227" s="39">
        <f t="shared" si="34"/>
        <v>146.57</v>
      </c>
      <c r="N227" s="39">
        <f t="shared" si="34"/>
        <v>904.82</v>
      </c>
      <c r="O227" s="39">
        <f t="shared" si="34"/>
        <v>2.29</v>
      </c>
      <c r="P227" s="39">
        <f t="shared" si="34"/>
        <v>12.100000000000001</v>
      </c>
      <c r="Q227" s="39">
        <f t="shared" si="34"/>
        <v>0.41000000000000003</v>
      </c>
      <c r="R227" s="39">
        <f t="shared" si="34"/>
        <v>1.9200000000000002</v>
      </c>
      <c r="S227" s="39">
        <f t="shared" si="34"/>
        <v>232.67000000000002</v>
      </c>
      <c r="T227" s="39">
        <f t="shared" si="34"/>
        <v>424.65999999999997</v>
      </c>
      <c r="U227" s="39">
        <f t="shared" si="34"/>
        <v>433.78000000000003</v>
      </c>
      <c r="V227" s="39">
        <f t="shared" si="34"/>
        <v>7.29</v>
      </c>
      <c r="W227" s="22" t="s">
        <v>0</v>
      </c>
      <c r="X227" s="22" t="s">
        <v>0</v>
      </c>
    </row>
    <row r="228" spans="1:24" ht="12" customHeight="1" x14ac:dyDescent="0.25">
      <c r="A228" s="62" t="s">
        <v>23</v>
      </c>
      <c r="B228" s="63"/>
      <c r="C228" s="63"/>
      <c r="D228" s="63"/>
      <c r="E228" s="63"/>
      <c r="F228" s="63"/>
      <c r="G228" s="63"/>
      <c r="H228" s="63"/>
      <c r="I228" s="63"/>
      <c r="J228" s="11"/>
      <c r="K228" s="11"/>
      <c r="L228" s="11"/>
      <c r="M228" s="11"/>
      <c r="N228" s="23">
        <f>N227*100/2713</f>
        <v>33.35127165499447</v>
      </c>
      <c r="O228" s="11"/>
      <c r="P228" s="11"/>
      <c r="Q228" s="11"/>
      <c r="R228" s="11"/>
      <c r="S228" s="11"/>
      <c r="T228" s="11"/>
      <c r="U228" s="11"/>
      <c r="V228" s="11"/>
      <c r="W228" s="22"/>
      <c r="X228" s="22"/>
    </row>
    <row r="229" spans="1:24" ht="27.6" customHeight="1" x14ac:dyDescent="0.25">
      <c r="A229" s="133" t="s">
        <v>35</v>
      </c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</row>
    <row r="230" spans="1:24" ht="12.95" customHeight="1" x14ac:dyDescent="0.25">
      <c r="A230" s="111" t="s">
        <v>1</v>
      </c>
      <c r="B230" s="112"/>
      <c r="C230" s="112"/>
      <c r="D230" s="112"/>
      <c r="E230" s="112"/>
      <c r="F230" s="112"/>
      <c r="G230" s="112"/>
      <c r="H230" s="112"/>
      <c r="I230" s="113"/>
      <c r="J230" s="117" t="s">
        <v>2</v>
      </c>
      <c r="K230" s="119" t="s">
        <v>3</v>
      </c>
      <c r="L230" s="120"/>
      <c r="M230" s="121"/>
      <c r="N230" s="122" t="s">
        <v>4</v>
      </c>
      <c r="O230" s="119" t="s">
        <v>5</v>
      </c>
      <c r="P230" s="120"/>
      <c r="Q230" s="120"/>
      <c r="R230" s="121"/>
      <c r="S230" s="119" t="s">
        <v>6</v>
      </c>
      <c r="T230" s="120"/>
      <c r="U230" s="120"/>
      <c r="V230" s="121"/>
      <c r="W230" s="117" t="s">
        <v>7</v>
      </c>
      <c r="X230" s="117" t="s">
        <v>8</v>
      </c>
    </row>
    <row r="231" spans="1:24" ht="25.7" customHeight="1" x14ac:dyDescent="0.25">
      <c r="A231" s="114"/>
      <c r="B231" s="115"/>
      <c r="C231" s="115"/>
      <c r="D231" s="115"/>
      <c r="E231" s="115"/>
      <c r="F231" s="115"/>
      <c r="G231" s="115"/>
      <c r="H231" s="115"/>
      <c r="I231" s="116"/>
      <c r="J231" s="118"/>
      <c r="K231" s="2" t="s">
        <v>9</v>
      </c>
      <c r="L231" s="2" t="s">
        <v>10</v>
      </c>
      <c r="M231" s="2" t="s">
        <v>11</v>
      </c>
      <c r="N231" s="123"/>
      <c r="O231" s="2" t="s">
        <v>12</v>
      </c>
      <c r="P231" s="1" t="s">
        <v>13</v>
      </c>
      <c r="Q231" s="2" t="s">
        <v>14</v>
      </c>
      <c r="R231" s="1" t="s">
        <v>15</v>
      </c>
      <c r="S231" s="1" t="s">
        <v>16</v>
      </c>
      <c r="T231" s="1" t="s">
        <v>17</v>
      </c>
      <c r="U231" s="2" t="s">
        <v>18</v>
      </c>
      <c r="V231" s="1" t="s">
        <v>19</v>
      </c>
      <c r="W231" s="118"/>
      <c r="X231" s="118"/>
    </row>
    <row r="232" spans="1:24" ht="14.25" customHeight="1" thickBot="1" x14ac:dyDescent="0.3">
      <c r="A232" s="124" t="s">
        <v>63</v>
      </c>
      <c r="B232" s="125"/>
      <c r="C232" s="125"/>
      <c r="D232" s="125"/>
      <c r="E232" s="125"/>
      <c r="F232" s="125"/>
      <c r="G232" s="125"/>
      <c r="H232" s="125"/>
      <c r="I232" s="125"/>
      <c r="J232" s="140"/>
      <c r="K232" s="140"/>
      <c r="L232" s="140"/>
      <c r="M232" s="140"/>
      <c r="N232" s="140"/>
      <c r="O232" s="125"/>
      <c r="P232" s="125"/>
      <c r="Q232" s="125"/>
      <c r="R232" s="125"/>
      <c r="S232" s="125"/>
      <c r="T232" s="125"/>
      <c r="U232" s="125"/>
      <c r="V232" s="125"/>
      <c r="W232" s="125"/>
      <c r="X232" s="126"/>
    </row>
    <row r="233" spans="1:24" ht="14.25" customHeight="1" thickBot="1" x14ac:dyDescent="0.3">
      <c r="A233" s="78" t="s">
        <v>38</v>
      </c>
      <c r="B233" s="79"/>
      <c r="C233" s="79"/>
      <c r="D233" s="79"/>
      <c r="E233" s="79"/>
      <c r="F233" s="79"/>
      <c r="G233" s="79"/>
      <c r="H233" s="79"/>
      <c r="I233" s="80"/>
      <c r="J233" s="40">
        <v>10</v>
      </c>
      <c r="K233" s="41">
        <v>0.01</v>
      </c>
      <c r="L233" s="41">
        <v>8.3000000000000007</v>
      </c>
      <c r="M233" s="41">
        <v>0.06</v>
      </c>
      <c r="N233" s="41">
        <v>77</v>
      </c>
      <c r="O233" s="41">
        <v>0</v>
      </c>
      <c r="P233" s="41">
        <v>0</v>
      </c>
      <c r="Q233" s="41">
        <v>0.04</v>
      </c>
      <c r="R233" s="41">
        <v>0.05</v>
      </c>
      <c r="S233" s="41">
        <v>50.5</v>
      </c>
      <c r="T233" s="41">
        <v>1</v>
      </c>
      <c r="U233" s="41">
        <v>50</v>
      </c>
      <c r="V233" s="41">
        <v>0</v>
      </c>
      <c r="W233" s="8">
        <v>96</v>
      </c>
      <c r="X233" s="8">
        <v>2004</v>
      </c>
    </row>
    <row r="234" spans="1:24" ht="14.25" customHeight="1" x14ac:dyDescent="0.25">
      <c r="A234" s="78" t="s">
        <v>79</v>
      </c>
      <c r="B234" s="79"/>
      <c r="C234" s="79"/>
      <c r="D234" s="79"/>
      <c r="E234" s="79"/>
      <c r="F234" s="79"/>
      <c r="G234" s="79"/>
      <c r="H234" s="79"/>
      <c r="I234" s="80"/>
      <c r="J234" s="8" t="s">
        <v>86</v>
      </c>
      <c r="K234" s="69">
        <v>9.8800000000000008</v>
      </c>
      <c r="L234" s="69">
        <v>15.64</v>
      </c>
      <c r="M234" s="69">
        <v>43.17</v>
      </c>
      <c r="N234" s="69">
        <v>366.88</v>
      </c>
      <c r="O234" s="69">
        <v>0.17</v>
      </c>
      <c r="P234" s="69">
        <v>0.43</v>
      </c>
      <c r="Q234" s="69">
        <v>0.87</v>
      </c>
      <c r="R234" s="69">
        <v>4.49</v>
      </c>
      <c r="S234" s="69">
        <v>373.64</v>
      </c>
      <c r="T234" s="69">
        <v>13.52</v>
      </c>
      <c r="U234" s="69">
        <v>336.7</v>
      </c>
      <c r="V234" s="69">
        <v>0.65</v>
      </c>
      <c r="W234" s="8">
        <v>334</v>
      </c>
      <c r="X234" s="8">
        <v>2004</v>
      </c>
    </row>
    <row r="235" spans="1:24" ht="12" customHeight="1" thickBot="1" x14ac:dyDescent="0.3">
      <c r="A235" s="104" t="s">
        <v>25</v>
      </c>
      <c r="B235" s="105"/>
      <c r="C235" s="105"/>
      <c r="D235" s="105"/>
      <c r="E235" s="105"/>
      <c r="F235" s="105"/>
      <c r="G235" s="105"/>
      <c r="H235" s="105"/>
      <c r="I235" s="106"/>
      <c r="J235" s="25">
        <v>200</v>
      </c>
      <c r="K235" s="25">
        <v>0.2</v>
      </c>
      <c r="L235" s="25">
        <v>0</v>
      </c>
      <c r="M235" s="25">
        <v>15</v>
      </c>
      <c r="N235" s="25">
        <v>58</v>
      </c>
      <c r="O235" s="28">
        <v>0</v>
      </c>
      <c r="P235" s="28">
        <v>0</v>
      </c>
      <c r="Q235" s="28">
        <v>0</v>
      </c>
      <c r="R235" s="28">
        <v>0</v>
      </c>
      <c r="S235" s="28">
        <v>0.3</v>
      </c>
      <c r="T235" s="28">
        <v>0</v>
      </c>
      <c r="U235" s="28">
        <v>0</v>
      </c>
      <c r="V235" s="28">
        <v>0</v>
      </c>
      <c r="W235" s="25">
        <v>685</v>
      </c>
      <c r="X235" s="25">
        <v>2004</v>
      </c>
    </row>
    <row r="236" spans="1:24" ht="12" customHeight="1" thickBot="1" x14ac:dyDescent="0.3">
      <c r="A236" s="86" t="s">
        <v>41</v>
      </c>
      <c r="B236" s="84"/>
      <c r="C236" s="84"/>
      <c r="D236" s="84"/>
      <c r="E236" s="84"/>
      <c r="F236" s="84"/>
      <c r="G236" s="84"/>
      <c r="H236" s="84"/>
      <c r="I236" s="85"/>
      <c r="J236" s="7">
        <v>30</v>
      </c>
      <c r="K236" s="7">
        <v>2.4</v>
      </c>
      <c r="L236" s="7">
        <v>0.45</v>
      </c>
      <c r="M236" s="7">
        <v>22.05</v>
      </c>
      <c r="N236" s="7">
        <v>73.349999999999994</v>
      </c>
      <c r="O236" s="7">
        <v>1.53</v>
      </c>
      <c r="P236" s="7">
        <v>0</v>
      </c>
      <c r="Q236" s="7">
        <v>0</v>
      </c>
      <c r="R236" s="7">
        <v>0.15</v>
      </c>
      <c r="S236" s="7">
        <v>3.4</v>
      </c>
      <c r="T236" s="7">
        <v>4.9000000000000004</v>
      </c>
      <c r="U236" s="7">
        <v>18.899999999999999</v>
      </c>
      <c r="V236" s="7">
        <v>2.79</v>
      </c>
      <c r="W236" s="20" t="s">
        <v>21</v>
      </c>
      <c r="X236" s="8" t="s">
        <v>21</v>
      </c>
    </row>
    <row r="237" spans="1:24" ht="12" customHeight="1" x14ac:dyDescent="0.25">
      <c r="A237" s="104" t="s">
        <v>69</v>
      </c>
      <c r="B237" s="105"/>
      <c r="C237" s="105"/>
      <c r="D237" s="105"/>
      <c r="E237" s="105"/>
      <c r="F237" s="105"/>
      <c r="G237" s="105"/>
      <c r="H237" s="105"/>
      <c r="I237" s="106"/>
      <c r="J237" s="68">
        <v>140</v>
      </c>
      <c r="K237" s="45">
        <v>0.45</v>
      </c>
      <c r="L237" s="45">
        <v>0</v>
      </c>
      <c r="M237" s="45">
        <v>12.9</v>
      </c>
      <c r="N237" s="45">
        <v>60</v>
      </c>
      <c r="O237" s="45">
        <v>0.03</v>
      </c>
      <c r="P237" s="45">
        <v>15.75</v>
      </c>
      <c r="Q237" s="45">
        <v>0</v>
      </c>
      <c r="R237" s="45">
        <v>0.22</v>
      </c>
      <c r="S237" s="45">
        <v>18</v>
      </c>
      <c r="T237" s="45">
        <v>12.25</v>
      </c>
      <c r="U237" s="45">
        <v>9.75</v>
      </c>
      <c r="V237" s="45">
        <v>1.65</v>
      </c>
      <c r="W237" s="25">
        <v>628</v>
      </c>
      <c r="X237" s="25">
        <v>2004</v>
      </c>
    </row>
    <row r="238" spans="1:24" ht="12" customHeight="1" x14ac:dyDescent="0.25">
      <c r="A238" s="87" t="s">
        <v>22</v>
      </c>
      <c r="B238" s="88"/>
      <c r="C238" s="88"/>
      <c r="D238" s="88"/>
      <c r="E238" s="88"/>
      <c r="F238" s="88"/>
      <c r="G238" s="88"/>
      <c r="H238" s="88"/>
      <c r="I238" s="89"/>
      <c r="J238" s="9">
        <f>SUM(J233:J237)</f>
        <v>380</v>
      </c>
      <c r="K238" s="9">
        <f t="shared" ref="K238:V238" si="35">SUM(K233:K237)</f>
        <v>12.94</v>
      </c>
      <c r="L238" s="9">
        <f t="shared" si="35"/>
        <v>24.39</v>
      </c>
      <c r="M238" s="9">
        <f t="shared" si="35"/>
        <v>93.18</v>
      </c>
      <c r="N238" s="9">
        <f t="shared" si="35"/>
        <v>635.23</v>
      </c>
      <c r="O238" s="9">
        <f t="shared" si="35"/>
        <v>1.73</v>
      </c>
      <c r="P238" s="9">
        <f t="shared" si="35"/>
        <v>16.18</v>
      </c>
      <c r="Q238" s="9">
        <f t="shared" si="35"/>
        <v>0.91</v>
      </c>
      <c r="R238" s="9">
        <f t="shared" si="35"/>
        <v>4.91</v>
      </c>
      <c r="S238" s="9">
        <f t="shared" si="35"/>
        <v>445.84</v>
      </c>
      <c r="T238" s="9">
        <f t="shared" si="35"/>
        <v>31.67</v>
      </c>
      <c r="U238" s="9">
        <f t="shared" si="35"/>
        <v>415.34999999999997</v>
      </c>
      <c r="V238" s="9">
        <f t="shared" si="35"/>
        <v>5.09</v>
      </c>
      <c r="W238" s="21" t="s">
        <v>0</v>
      </c>
      <c r="X238" s="21" t="s">
        <v>0</v>
      </c>
    </row>
    <row r="239" spans="1:24" ht="12" customHeight="1" x14ac:dyDescent="0.25">
      <c r="A239" s="62" t="s">
        <v>23</v>
      </c>
      <c r="B239" s="63"/>
      <c r="C239" s="63"/>
      <c r="D239" s="63"/>
      <c r="E239" s="63"/>
      <c r="F239" s="63"/>
      <c r="G239" s="63"/>
      <c r="H239" s="63"/>
      <c r="I239" s="63"/>
      <c r="J239" s="11"/>
      <c r="K239" s="12"/>
      <c r="L239" s="12"/>
      <c r="M239" s="12"/>
      <c r="N239" s="13">
        <f>N238*100/2713</f>
        <v>23.414301511242169</v>
      </c>
      <c r="O239" s="12"/>
      <c r="P239" s="12"/>
      <c r="Q239" s="12"/>
      <c r="R239" s="12"/>
      <c r="S239" s="12"/>
      <c r="T239" s="12"/>
      <c r="U239" s="12"/>
      <c r="V239" s="12"/>
      <c r="W239" s="21"/>
      <c r="X239" s="21"/>
    </row>
    <row r="240" spans="1:24" ht="14.25" customHeight="1" thickBot="1" x14ac:dyDescent="0.3">
      <c r="A240" s="124" t="s">
        <v>64</v>
      </c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5"/>
    </row>
    <row r="241" spans="1:25" ht="14.25" customHeight="1" thickBot="1" x14ac:dyDescent="0.3">
      <c r="A241" s="78" t="s">
        <v>38</v>
      </c>
      <c r="B241" s="79"/>
      <c r="C241" s="79"/>
      <c r="D241" s="79"/>
      <c r="E241" s="79"/>
      <c r="F241" s="79"/>
      <c r="G241" s="79"/>
      <c r="H241" s="79"/>
      <c r="I241" s="80"/>
      <c r="J241" s="40">
        <v>10</v>
      </c>
      <c r="K241" s="41">
        <v>0.01</v>
      </c>
      <c r="L241" s="41">
        <v>8.3000000000000007</v>
      </c>
      <c r="M241" s="41">
        <v>0.06</v>
      </c>
      <c r="N241" s="41">
        <v>77</v>
      </c>
      <c r="O241" s="41">
        <v>0</v>
      </c>
      <c r="P241" s="41">
        <v>0</v>
      </c>
      <c r="Q241" s="41">
        <v>0.04</v>
      </c>
      <c r="R241" s="41">
        <v>0.05</v>
      </c>
      <c r="S241" s="41">
        <v>50.5</v>
      </c>
      <c r="T241" s="41">
        <v>1</v>
      </c>
      <c r="U241" s="41">
        <v>50</v>
      </c>
      <c r="V241" s="41">
        <v>0</v>
      </c>
      <c r="W241" s="8">
        <v>96</v>
      </c>
      <c r="X241" s="8">
        <v>2004</v>
      </c>
    </row>
    <row r="242" spans="1:25" ht="14.25" customHeight="1" x14ac:dyDescent="0.25">
      <c r="A242" s="78" t="s">
        <v>80</v>
      </c>
      <c r="B242" s="79"/>
      <c r="C242" s="79"/>
      <c r="D242" s="79"/>
      <c r="E242" s="79"/>
      <c r="F242" s="79"/>
      <c r="G242" s="79"/>
      <c r="H242" s="79"/>
      <c r="I242" s="80"/>
      <c r="J242" s="8" t="s">
        <v>83</v>
      </c>
      <c r="K242" s="69">
        <v>22.95</v>
      </c>
      <c r="L242" s="69">
        <v>29.92</v>
      </c>
      <c r="M242" s="69">
        <v>55.83</v>
      </c>
      <c r="N242" s="69">
        <v>381.87</v>
      </c>
      <c r="O242" s="69">
        <v>0.09</v>
      </c>
      <c r="P242" s="69">
        <v>0.43</v>
      </c>
      <c r="Q242" s="69">
        <v>1.1000000000000001</v>
      </c>
      <c r="R242" s="69">
        <v>6.52</v>
      </c>
      <c r="S242" s="69">
        <v>205.6</v>
      </c>
      <c r="T242" s="69">
        <v>13.5</v>
      </c>
      <c r="U242" s="69">
        <v>263.14999999999998</v>
      </c>
      <c r="V242" s="69">
        <v>0.65</v>
      </c>
      <c r="W242" s="8">
        <v>358</v>
      </c>
      <c r="X242" s="8">
        <v>2004</v>
      </c>
    </row>
    <row r="243" spans="1:25" ht="12" customHeight="1" x14ac:dyDescent="0.25">
      <c r="A243" s="83" t="s">
        <v>30</v>
      </c>
      <c r="B243" s="84"/>
      <c r="C243" s="84"/>
      <c r="D243" s="84"/>
      <c r="E243" s="84"/>
      <c r="F243" s="84"/>
      <c r="G243" s="84"/>
      <c r="H243" s="84"/>
      <c r="I243" s="85"/>
      <c r="J243" s="8">
        <v>200</v>
      </c>
      <c r="K243" s="8">
        <v>0.6</v>
      </c>
      <c r="L243" s="8">
        <v>0</v>
      </c>
      <c r="M243" s="8">
        <v>31.4</v>
      </c>
      <c r="N243" s="8">
        <v>124</v>
      </c>
      <c r="O243" s="8">
        <v>0</v>
      </c>
      <c r="P243" s="20">
        <v>0</v>
      </c>
      <c r="Q243" s="8">
        <v>0</v>
      </c>
      <c r="R243" s="20">
        <v>0</v>
      </c>
      <c r="S243" s="20">
        <v>8.9</v>
      </c>
      <c r="T243" s="20">
        <v>1.9</v>
      </c>
      <c r="U243" s="8">
        <v>0</v>
      </c>
      <c r="V243" s="20">
        <v>0</v>
      </c>
      <c r="W243" s="20">
        <v>639</v>
      </c>
      <c r="X243" s="20">
        <v>2004</v>
      </c>
    </row>
    <row r="244" spans="1:25" ht="12" customHeight="1" thickBot="1" x14ac:dyDescent="0.3">
      <c r="A244" s="86" t="s">
        <v>41</v>
      </c>
      <c r="B244" s="84"/>
      <c r="C244" s="84"/>
      <c r="D244" s="84"/>
      <c r="E244" s="84"/>
      <c r="F244" s="84"/>
      <c r="G244" s="84"/>
      <c r="H244" s="84"/>
      <c r="I244" s="85"/>
      <c r="J244" s="7">
        <v>30</v>
      </c>
      <c r="K244" s="7">
        <v>2.4</v>
      </c>
      <c r="L244" s="7">
        <v>0.45</v>
      </c>
      <c r="M244" s="7">
        <v>22.05</v>
      </c>
      <c r="N244" s="7">
        <v>73.349999999999994</v>
      </c>
      <c r="O244" s="7">
        <v>1.53</v>
      </c>
      <c r="P244" s="7">
        <v>0</v>
      </c>
      <c r="Q244" s="7">
        <v>0</v>
      </c>
      <c r="R244" s="7">
        <v>0.15</v>
      </c>
      <c r="S244" s="7">
        <v>3.4</v>
      </c>
      <c r="T244" s="7">
        <v>4.9000000000000004</v>
      </c>
      <c r="U244" s="7">
        <v>18.899999999999999</v>
      </c>
      <c r="V244" s="7">
        <v>2.79</v>
      </c>
      <c r="W244" s="20" t="s">
        <v>21</v>
      </c>
      <c r="X244" s="8" t="s">
        <v>21</v>
      </c>
    </row>
    <row r="245" spans="1:25" ht="12" customHeight="1" x14ac:dyDescent="0.25">
      <c r="A245" s="87" t="s">
        <v>22</v>
      </c>
      <c r="B245" s="88"/>
      <c r="C245" s="88"/>
      <c r="D245" s="88"/>
      <c r="E245" s="88"/>
      <c r="F245" s="88"/>
      <c r="G245" s="88"/>
      <c r="H245" s="88"/>
      <c r="I245" s="89"/>
      <c r="J245" s="9">
        <f t="shared" ref="J245:V245" si="36">SUM(J241:J244)</f>
        <v>240</v>
      </c>
      <c r="K245" s="9">
        <f t="shared" si="36"/>
        <v>25.96</v>
      </c>
      <c r="L245" s="9">
        <f t="shared" si="36"/>
        <v>38.67</v>
      </c>
      <c r="M245" s="9">
        <f t="shared" si="36"/>
        <v>109.33999999999999</v>
      </c>
      <c r="N245" s="9">
        <f t="shared" si="36"/>
        <v>656.22</v>
      </c>
      <c r="O245" s="9">
        <f t="shared" si="36"/>
        <v>1.62</v>
      </c>
      <c r="P245" s="9">
        <f t="shared" si="36"/>
        <v>0.43</v>
      </c>
      <c r="Q245" s="9">
        <f t="shared" si="36"/>
        <v>1.1400000000000001</v>
      </c>
      <c r="R245" s="9">
        <f t="shared" si="36"/>
        <v>6.72</v>
      </c>
      <c r="S245" s="9">
        <f t="shared" si="36"/>
        <v>268.39999999999998</v>
      </c>
      <c r="T245" s="9">
        <f t="shared" si="36"/>
        <v>21.299999999999997</v>
      </c>
      <c r="U245" s="9">
        <f t="shared" si="36"/>
        <v>332.04999999999995</v>
      </c>
      <c r="V245" s="9">
        <f t="shared" si="36"/>
        <v>3.44</v>
      </c>
      <c r="W245" s="21" t="s">
        <v>0</v>
      </c>
      <c r="X245" s="21" t="s">
        <v>0</v>
      </c>
    </row>
    <row r="246" spans="1:25" ht="12" customHeight="1" x14ac:dyDescent="0.25">
      <c r="A246" s="62" t="s">
        <v>23</v>
      </c>
      <c r="B246" s="63"/>
      <c r="C246" s="63"/>
      <c r="D246" s="63"/>
      <c r="E246" s="63"/>
      <c r="F246" s="63"/>
      <c r="G246" s="63"/>
      <c r="H246" s="63"/>
      <c r="I246" s="63"/>
      <c r="J246" s="11"/>
      <c r="K246" s="12"/>
      <c r="L246" s="12"/>
      <c r="M246" s="12"/>
      <c r="N246" s="13">
        <f>N245*100/2713</f>
        <v>24.187983781791374</v>
      </c>
      <c r="O246" s="12"/>
      <c r="P246" s="12"/>
      <c r="Q246" s="12"/>
      <c r="R246" s="12"/>
      <c r="S246" s="12"/>
      <c r="T246" s="12"/>
      <c r="U246" s="12"/>
      <c r="V246" s="12"/>
      <c r="W246" s="21"/>
      <c r="X246" s="21"/>
    </row>
    <row r="247" spans="1:25" ht="18" customHeight="1" x14ac:dyDescent="0.25">
      <c r="A247" s="90" t="s">
        <v>32</v>
      </c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</row>
    <row r="248" spans="1:25" ht="12.95" customHeight="1" x14ac:dyDescent="0.25">
      <c r="A248" s="91" t="s">
        <v>1</v>
      </c>
      <c r="B248" s="92"/>
      <c r="C248" s="92"/>
      <c r="D248" s="92"/>
      <c r="E248" s="92"/>
      <c r="F248" s="92"/>
      <c r="G248" s="92"/>
      <c r="H248" s="92"/>
      <c r="I248" s="93"/>
      <c r="J248" s="97" t="s">
        <v>2</v>
      </c>
      <c r="K248" s="99" t="s">
        <v>3</v>
      </c>
      <c r="L248" s="100"/>
      <c r="M248" s="101"/>
      <c r="N248" s="102" t="s">
        <v>4</v>
      </c>
      <c r="O248" s="99" t="s">
        <v>5</v>
      </c>
      <c r="P248" s="100"/>
      <c r="Q248" s="100"/>
      <c r="R248" s="101"/>
      <c r="S248" s="99" t="s">
        <v>6</v>
      </c>
      <c r="T248" s="100"/>
      <c r="U248" s="100"/>
      <c r="V248" s="101"/>
      <c r="W248" s="97" t="s">
        <v>7</v>
      </c>
      <c r="X248" s="97" t="s">
        <v>8</v>
      </c>
    </row>
    <row r="249" spans="1:25" ht="25.7" customHeight="1" x14ac:dyDescent="0.25">
      <c r="A249" s="94"/>
      <c r="B249" s="95"/>
      <c r="C249" s="95"/>
      <c r="D249" s="95"/>
      <c r="E249" s="95"/>
      <c r="F249" s="95"/>
      <c r="G249" s="95"/>
      <c r="H249" s="95"/>
      <c r="I249" s="96"/>
      <c r="J249" s="98"/>
      <c r="K249" s="72" t="s">
        <v>9</v>
      </c>
      <c r="L249" s="72" t="s">
        <v>10</v>
      </c>
      <c r="M249" s="72" t="s">
        <v>11</v>
      </c>
      <c r="N249" s="103"/>
      <c r="O249" s="72" t="s">
        <v>12</v>
      </c>
      <c r="P249" s="73" t="s">
        <v>13</v>
      </c>
      <c r="Q249" s="72" t="s">
        <v>14</v>
      </c>
      <c r="R249" s="73" t="s">
        <v>15</v>
      </c>
      <c r="S249" s="73" t="s">
        <v>16</v>
      </c>
      <c r="T249" s="73" t="s">
        <v>17</v>
      </c>
      <c r="U249" s="72" t="s">
        <v>18</v>
      </c>
      <c r="V249" s="73" t="s">
        <v>19</v>
      </c>
      <c r="W249" s="98"/>
      <c r="X249" s="98"/>
    </row>
    <row r="250" spans="1:25" ht="12" customHeight="1" thickBot="1" x14ac:dyDescent="0.3">
      <c r="A250" s="78" t="s">
        <v>42</v>
      </c>
      <c r="B250" s="79"/>
      <c r="C250" s="79"/>
      <c r="D250" s="79"/>
      <c r="E250" s="79"/>
      <c r="F250" s="79"/>
      <c r="G250" s="79"/>
      <c r="H250" s="79"/>
      <c r="I250" s="80"/>
      <c r="J250" s="8">
        <v>60</v>
      </c>
      <c r="K250" s="7">
        <v>0.72</v>
      </c>
      <c r="L250" s="7">
        <v>3.12</v>
      </c>
      <c r="M250" s="7">
        <v>5.7</v>
      </c>
      <c r="N250" s="7">
        <v>50.4</v>
      </c>
      <c r="O250" s="7">
        <v>0.01</v>
      </c>
      <c r="P250" s="7">
        <v>11.7</v>
      </c>
      <c r="Q250" s="7">
        <v>1.48</v>
      </c>
      <c r="R250" s="7">
        <v>7.83</v>
      </c>
      <c r="S250" s="7">
        <v>16.2</v>
      </c>
      <c r="T250" s="7">
        <v>7.65</v>
      </c>
      <c r="U250" s="7">
        <v>12.15</v>
      </c>
      <c r="V250" s="7">
        <v>0.5</v>
      </c>
      <c r="W250" s="8">
        <v>45</v>
      </c>
      <c r="X250" s="8">
        <v>2004</v>
      </c>
      <c r="Y250" s="31"/>
    </row>
    <row r="251" spans="1:25" ht="12" customHeight="1" thickBot="1" x14ac:dyDescent="0.3">
      <c r="A251" s="78" t="s">
        <v>31</v>
      </c>
      <c r="B251" s="79"/>
      <c r="C251" s="79"/>
      <c r="D251" s="79"/>
      <c r="E251" s="79"/>
      <c r="F251" s="79"/>
      <c r="G251" s="79"/>
      <c r="H251" s="79"/>
      <c r="I251" s="80"/>
      <c r="J251" s="8">
        <v>250</v>
      </c>
      <c r="K251" s="8">
        <v>3.7</v>
      </c>
      <c r="L251" s="8">
        <v>5.6</v>
      </c>
      <c r="M251" s="8">
        <v>22.3</v>
      </c>
      <c r="N251" s="7">
        <f>SUM((K251*4)+(L251*9)+(M251*3.75))</f>
        <v>148.82499999999999</v>
      </c>
      <c r="O251" s="31">
        <v>0.13</v>
      </c>
      <c r="P251" s="31">
        <v>2.64</v>
      </c>
      <c r="Q251" s="31">
        <v>0.1</v>
      </c>
      <c r="R251" s="31">
        <v>0.54</v>
      </c>
      <c r="S251" s="31">
        <v>248.35</v>
      </c>
      <c r="T251" s="31">
        <v>55.6</v>
      </c>
      <c r="U251" s="31">
        <v>265.11</v>
      </c>
      <c r="V251" s="31">
        <v>0.76</v>
      </c>
      <c r="W251" s="8">
        <v>139</v>
      </c>
      <c r="X251" s="8">
        <v>2004</v>
      </c>
      <c r="Y251" s="31"/>
    </row>
    <row r="252" spans="1:25" ht="12" customHeight="1" thickBot="1" x14ac:dyDescent="0.3">
      <c r="A252" s="78" t="s">
        <v>43</v>
      </c>
      <c r="B252" s="79"/>
      <c r="C252" s="79"/>
      <c r="D252" s="79"/>
      <c r="E252" s="79"/>
      <c r="F252" s="79"/>
      <c r="G252" s="79"/>
      <c r="H252" s="79"/>
      <c r="I252" s="80"/>
      <c r="J252" s="57">
        <v>100</v>
      </c>
      <c r="K252" s="47">
        <v>5.2</v>
      </c>
      <c r="L252" s="47">
        <v>6.6</v>
      </c>
      <c r="M252" s="47">
        <v>33.5</v>
      </c>
      <c r="N252" s="47">
        <v>237.2</v>
      </c>
      <c r="O252" s="47">
        <v>0.08</v>
      </c>
      <c r="P252" s="47">
        <v>0.24</v>
      </c>
      <c r="Q252" s="47">
        <v>7.0000000000000007E-2</v>
      </c>
      <c r="R252" s="47">
        <v>0.4</v>
      </c>
      <c r="S252" s="47">
        <v>138.19999999999999</v>
      </c>
      <c r="T252" s="47">
        <v>21.4</v>
      </c>
      <c r="U252" s="47">
        <v>178.8</v>
      </c>
      <c r="V252" s="47">
        <v>1.76</v>
      </c>
      <c r="W252" s="8">
        <v>499</v>
      </c>
      <c r="X252" s="8">
        <v>2004</v>
      </c>
      <c r="Y252" s="45"/>
    </row>
    <row r="253" spans="1:25" ht="12" customHeight="1" thickBot="1" x14ac:dyDescent="0.3">
      <c r="A253" s="78" t="s">
        <v>29</v>
      </c>
      <c r="B253" s="79"/>
      <c r="C253" s="79"/>
      <c r="D253" s="79"/>
      <c r="E253" s="79"/>
      <c r="F253" s="79"/>
      <c r="G253" s="79"/>
      <c r="H253" s="79"/>
      <c r="I253" s="80"/>
      <c r="J253" s="8">
        <v>180</v>
      </c>
      <c r="K253" s="7">
        <v>5.25</v>
      </c>
      <c r="L253" s="7">
        <v>6.15</v>
      </c>
      <c r="M253" s="7">
        <v>35.25</v>
      </c>
      <c r="N253" s="7">
        <v>352.8</v>
      </c>
      <c r="O253" s="7">
        <v>0.67</v>
      </c>
      <c r="P253" s="7">
        <v>0</v>
      </c>
      <c r="Q253" s="7">
        <v>0.06</v>
      </c>
      <c r="R253" s="7">
        <v>7.77</v>
      </c>
      <c r="S253" s="7">
        <v>97.32</v>
      </c>
      <c r="T253" s="7">
        <v>89.91</v>
      </c>
      <c r="U253" s="7">
        <v>277.5</v>
      </c>
      <c r="V253" s="7">
        <v>7.9</v>
      </c>
      <c r="W253" s="8">
        <v>516</v>
      </c>
      <c r="X253" s="8">
        <v>2004</v>
      </c>
      <c r="Y253" s="45"/>
    </row>
    <row r="254" spans="1:25" ht="12" customHeight="1" thickBot="1" x14ac:dyDescent="0.3">
      <c r="A254" s="104" t="s">
        <v>25</v>
      </c>
      <c r="B254" s="105"/>
      <c r="C254" s="105"/>
      <c r="D254" s="105"/>
      <c r="E254" s="105"/>
      <c r="F254" s="105"/>
      <c r="G254" s="105"/>
      <c r="H254" s="105"/>
      <c r="I254" s="106"/>
      <c r="J254" s="25">
        <v>200</v>
      </c>
      <c r="K254" s="25">
        <v>0.2</v>
      </c>
      <c r="L254" s="25">
        <v>0</v>
      </c>
      <c r="M254" s="25">
        <v>15</v>
      </c>
      <c r="N254" s="25">
        <v>58</v>
      </c>
      <c r="O254" s="28">
        <v>0</v>
      </c>
      <c r="P254" s="28">
        <v>0</v>
      </c>
      <c r="Q254" s="28">
        <v>0</v>
      </c>
      <c r="R254" s="28">
        <v>0</v>
      </c>
      <c r="S254" s="28">
        <v>0.3</v>
      </c>
      <c r="T254" s="28">
        <v>0</v>
      </c>
      <c r="U254" s="28">
        <v>0</v>
      </c>
      <c r="V254" s="28">
        <v>0</v>
      </c>
      <c r="W254" s="25">
        <v>685</v>
      </c>
      <c r="X254" s="25">
        <v>2004</v>
      </c>
      <c r="Y254" s="48"/>
    </row>
    <row r="255" spans="1:25" ht="12" customHeight="1" thickBot="1" x14ac:dyDescent="0.3">
      <c r="A255" s="86" t="s">
        <v>28</v>
      </c>
      <c r="B255" s="84"/>
      <c r="C255" s="84"/>
      <c r="D255" s="84"/>
      <c r="E255" s="84"/>
      <c r="F255" s="84"/>
      <c r="G255" s="84"/>
      <c r="H255" s="84"/>
      <c r="I255" s="85"/>
      <c r="J255" s="61">
        <v>20</v>
      </c>
      <c r="K255" s="61">
        <v>1.6</v>
      </c>
      <c r="L255" s="61">
        <v>0.3</v>
      </c>
      <c r="M255" s="61">
        <v>14.7</v>
      </c>
      <c r="N255" s="61">
        <v>48.9</v>
      </c>
      <c r="O255" s="61">
        <v>1.02</v>
      </c>
      <c r="P255" s="61">
        <v>0</v>
      </c>
      <c r="Q255" s="61">
        <v>0</v>
      </c>
      <c r="R255" s="61">
        <v>0.15</v>
      </c>
      <c r="S255" s="61">
        <v>3.4</v>
      </c>
      <c r="T255" s="61">
        <v>12.6</v>
      </c>
      <c r="U255" s="61">
        <v>4.9000000000000004</v>
      </c>
      <c r="V255" s="61">
        <v>2.79</v>
      </c>
      <c r="W255" s="20" t="s">
        <v>21</v>
      </c>
      <c r="X255" s="8" t="s">
        <v>21</v>
      </c>
      <c r="Y255" s="49"/>
    </row>
    <row r="256" spans="1:25" ht="12" customHeight="1" x14ac:dyDescent="0.25">
      <c r="A256" s="86" t="s">
        <v>20</v>
      </c>
      <c r="B256" s="84"/>
      <c r="C256" s="84"/>
      <c r="D256" s="84"/>
      <c r="E256" s="84"/>
      <c r="F256" s="84"/>
      <c r="G256" s="84"/>
      <c r="H256" s="84"/>
      <c r="I256" s="85"/>
      <c r="J256" s="8">
        <v>20</v>
      </c>
      <c r="K256" s="8">
        <v>1.3</v>
      </c>
      <c r="L256" s="8">
        <v>0.4</v>
      </c>
      <c r="M256" s="8">
        <v>8</v>
      </c>
      <c r="N256" s="8">
        <v>40</v>
      </c>
      <c r="O256" s="8">
        <v>0</v>
      </c>
      <c r="P256" s="20">
        <v>0</v>
      </c>
      <c r="Q256" s="8">
        <v>0</v>
      </c>
      <c r="R256" s="20">
        <v>0</v>
      </c>
      <c r="S256" s="20">
        <v>2.7</v>
      </c>
      <c r="T256" s="20">
        <v>1.9</v>
      </c>
      <c r="U256" s="8">
        <v>9.6999999999999993</v>
      </c>
      <c r="V256" s="20">
        <v>0.1</v>
      </c>
      <c r="W256" s="20" t="s">
        <v>21</v>
      </c>
      <c r="X256" s="8" t="s">
        <v>21</v>
      </c>
      <c r="Y256" s="50"/>
    </row>
    <row r="257" spans="1:24" ht="12" customHeight="1" x14ac:dyDescent="0.25">
      <c r="A257" s="136" t="s">
        <v>22</v>
      </c>
      <c r="B257" s="137"/>
      <c r="C257" s="137"/>
      <c r="D257" s="137"/>
      <c r="E257" s="137"/>
      <c r="F257" s="137"/>
      <c r="G257" s="137"/>
      <c r="H257" s="137"/>
      <c r="I257" s="138"/>
      <c r="J257" s="26">
        <v>660</v>
      </c>
      <c r="K257" s="38">
        <f>SUM(K250:K256)</f>
        <v>17.970000000000002</v>
      </c>
      <c r="L257" s="38">
        <f t="shared" ref="L257:V257" si="37">SUM(L250:L256)</f>
        <v>22.169999999999998</v>
      </c>
      <c r="M257" s="38">
        <f t="shared" si="37"/>
        <v>134.44999999999999</v>
      </c>
      <c r="N257" s="38">
        <f t="shared" si="37"/>
        <v>936.12499999999989</v>
      </c>
      <c r="O257" s="38">
        <f t="shared" si="37"/>
        <v>1.9100000000000001</v>
      </c>
      <c r="P257" s="38">
        <f t="shared" si="37"/>
        <v>14.58</v>
      </c>
      <c r="Q257" s="38">
        <f t="shared" si="37"/>
        <v>1.7100000000000002</v>
      </c>
      <c r="R257" s="38">
        <f t="shared" si="37"/>
        <v>16.689999999999998</v>
      </c>
      <c r="S257" s="38">
        <f t="shared" si="37"/>
        <v>506.46999999999997</v>
      </c>
      <c r="T257" s="38">
        <f t="shared" si="37"/>
        <v>189.06</v>
      </c>
      <c r="U257" s="38">
        <f t="shared" si="37"/>
        <v>748.16</v>
      </c>
      <c r="V257" s="38">
        <f t="shared" si="37"/>
        <v>13.81</v>
      </c>
      <c r="W257" s="29" t="s">
        <v>0</v>
      </c>
      <c r="X257" s="29" t="s">
        <v>0</v>
      </c>
    </row>
    <row r="258" spans="1:24" ht="12" customHeight="1" x14ac:dyDescent="0.25">
      <c r="A258" s="26" t="s">
        <v>23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30">
        <f>N257*100/2713</f>
        <v>34.505160339107995</v>
      </c>
      <c r="O258" s="27"/>
      <c r="P258" s="27"/>
      <c r="Q258" s="27"/>
      <c r="R258" s="27"/>
      <c r="S258" s="27"/>
      <c r="T258" s="27"/>
      <c r="U258" s="27"/>
      <c r="V258" s="27"/>
      <c r="W258" s="29"/>
      <c r="X258" s="29"/>
    </row>
    <row r="259" spans="1:24" ht="27.6" customHeight="1" x14ac:dyDescent="0.25">
      <c r="A259" s="133" t="s">
        <v>36</v>
      </c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</row>
    <row r="260" spans="1:24" ht="12.95" customHeight="1" x14ac:dyDescent="0.25">
      <c r="A260" s="111" t="s">
        <v>1</v>
      </c>
      <c r="B260" s="112"/>
      <c r="C260" s="112"/>
      <c r="D260" s="112"/>
      <c r="E260" s="112"/>
      <c r="F260" s="112"/>
      <c r="G260" s="112"/>
      <c r="H260" s="112"/>
      <c r="I260" s="113"/>
      <c r="J260" s="117" t="s">
        <v>2</v>
      </c>
      <c r="K260" s="119" t="s">
        <v>3</v>
      </c>
      <c r="L260" s="120"/>
      <c r="M260" s="121"/>
      <c r="N260" s="122" t="s">
        <v>4</v>
      </c>
      <c r="O260" s="119" t="s">
        <v>5</v>
      </c>
      <c r="P260" s="120"/>
      <c r="Q260" s="120"/>
      <c r="R260" s="121"/>
      <c r="S260" s="119" t="s">
        <v>6</v>
      </c>
      <c r="T260" s="120"/>
      <c r="U260" s="120"/>
      <c r="V260" s="121"/>
      <c r="W260" s="117" t="s">
        <v>7</v>
      </c>
      <c r="X260" s="117" t="s">
        <v>8</v>
      </c>
    </row>
    <row r="261" spans="1:24" ht="25.7" customHeight="1" x14ac:dyDescent="0.25">
      <c r="A261" s="114"/>
      <c r="B261" s="115"/>
      <c r="C261" s="115"/>
      <c r="D261" s="115"/>
      <c r="E261" s="115"/>
      <c r="F261" s="115"/>
      <c r="G261" s="115"/>
      <c r="H261" s="115"/>
      <c r="I261" s="116"/>
      <c r="J261" s="118"/>
      <c r="K261" s="2" t="s">
        <v>9</v>
      </c>
      <c r="L261" s="2" t="s">
        <v>10</v>
      </c>
      <c r="M261" s="2" t="s">
        <v>11</v>
      </c>
      <c r="N261" s="123"/>
      <c r="O261" s="2" t="s">
        <v>12</v>
      </c>
      <c r="P261" s="1" t="s">
        <v>13</v>
      </c>
      <c r="Q261" s="2" t="s">
        <v>14</v>
      </c>
      <c r="R261" s="1" t="s">
        <v>15</v>
      </c>
      <c r="S261" s="1" t="s">
        <v>16</v>
      </c>
      <c r="T261" s="1" t="s">
        <v>17</v>
      </c>
      <c r="U261" s="2" t="s">
        <v>18</v>
      </c>
      <c r="V261" s="1" t="s">
        <v>19</v>
      </c>
      <c r="W261" s="118"/>
      <c r="X261" s="118"/>
    </row>
    <row r="262" spans="1:24" ht="14.25" customHeight="1" thickBot="1" x14ac:dyDescent="0.3">
      <c r="A262" s="124" t="s">
        <v>63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6"/>
    </row>
    <row r="263" spans="1:24" ht="12" customHeight="1" thickBot="1" x14ac:dyDescent="0.3">
      <c r="A263" s="78" t="s">
        <v>38</v>
      </c>
      <c r="B263" s="79"/>
      <c r="C263" s="79"/>
      <c r="D263" s="79"/>
      <c r="E263" s="79"/>
      <c r="F263" s="79"/>
      <c r="G263" s="79"/>
      <c r="H263" s="79"/>
      <c r="I263" s="80"/>
      <c r="J263" s="57">
        <v>10</v>
      </c>
      <c r="K263" s="46">
        <v>0.01</v>
      </c>
      <c r="L263" s="46">
        <v>8.3000000000000007</v>
      </c>
      <c r="M263" s="46">
        <v>0.06</v>
      </c>
      <c r="N263" s="46">
        <v>77</v>
      </c>
      <c r="O263" s="46">
        <v>0</v>
      </c>
      <c r="P263" s="46">
        <v>0</v>
      </c>
      <c r="Q263" s="46">
        <v>0.04</v>
      </c>
      <c r="R263" s="46">
        <v>0.05</v>
      </c>
      <c r="S263" s="46">
        <v>50.5</v>
      </c>
      <c r="T263" s="46">
        <v>1</v>
      </c>
      <c r="U263" s="46">
        <v>50</v>
      </c>
      <c r="V263" s="46">
        <v>0</v>
      </c>
      <c r="W263" s="8">
        <v>96</v>
      </c>
      <c r="X263" s="8">
        <v>2004</v>
      </c>
    </row>
    <row r="264" spans="1:24" ht="12" customHeight="1" x14ac:dyDescent="0.25">
      <c r="A264" s="83" t="s">
        <v>26</v>
      </c>
      <c r="B264" s="84"/>
      <c r="C264" s="84"/>
      <c r="D264" s="84"/>
      <c r="E264" s="84"/>
      <c r="F264" s="84"/>
      <c r="G264" s="84"/>
      <c r="H264" s="84"/>
      <c r="I264" s="85"/>
      <c r="J264" s="8">
        <v>100</v>
      </c>
      <c r="K264" s="47">
        <v>15.9</v>
      </c>
      <c r="L264" s="47">
        <v>14.4</v>
      </c>
      <c r="M264" s="47">
        <v>16</v>
      </c>
      <c r="N264" s="47">
        <v>211</v>
      </c>
      <c r="O264" s="47">
        <v>0.1</v>
      </c>
      <c r="P264" s="47">
        <v>0</v>
      </c>
      <c r="Q264" s="47">
        <v>0.1583</v>
      </c>
      <c r="R264" s="47">
        <v>1.1599999999999999</v>
      </c>
      <c r="S264" s="47">
        <v>43.16</v>
      </c>
      <c r="T264" s="47">
        <v>13.33</v>
      </c>
      <c r="U264" s="47">
        <v>175</v>
      </c>
      <c r="V264" s="47">
        <v>0.33</v>
      </c>
      <c r="W264" s="8">
        <v>451</v>
      </c>
      <c r="X264" s="8">
        <v>2004</v>
      </c>
    </row>
    <row r="265" spans="1:24" ht="12" customHeight="1" x14ac:dyDescent="0.25">
      <c r="A265" s="78" t="s">
        <v>52</v>
      </c>
      <c r="B265" s="81"/>
      <c r="C265" s="81"/>
      <c r="D265" s="81"/>
      <c r="E265" s="81"/>
      <c r="F265" s="81"/>
      <c r="G265" s="81"/>
      <c r="H265" s="81"/>
      <c r="I265" s="82"/>
      <c r="J265" s="25">
        <v>180</v>
      </c>
      <c r="K265" s="45">
        <v>4.5</v>
      </c>
      <c r="L265" s="45">
        <v>7.38</v>
      </c>
      <c r="M265" s="45">
        <v>46.2</v>
      </c>
      <c r="N265" s="45">
        <v>224.6</v>
      </c>
      <c r="O265" s="45">
        <v>0.2</v>
      </c>
      <c r="P265" s="45">
        <v>0</v>
      </c>
      <c r="Q265" s="45">
        <v>0.2</v>
      </c>
      <c r="R265" s="45">
        <v>0</v>
      </c>
      <c r="S265" s="45">
        <v>114.6</v>
      </c>
      <c r="T265" s="45">
        <v>40</v>
      </c>
      <c r="U265" s="45">
        <v>210</v>
      </c>
      <c r="V265" s="45">
        <v>5.01</v>
      </c>
      <c r="W265" s="25">
        <v>512</v>
      </c>
      <c r="X265" s="25">
        <v>2004</v>
      </c>
    </row>
    <row r="266" spans="1:24" ht="12" customHeight="1" thickBot="1" x14ac:dyDescent="0.3">
      <c r="A266" s="83" t="s">
        <v>25</v>
      </c>
      <c r="B266" s="84"/>
      <c r="C266" s="84"/>
      <c r="D266" s="84"/>
      <c r="E266" s="84"/>
      <c r="F266" s="84"/>
      <c r="G266" s="84"/>
      <c r="H266" s="84"/>
      <c r="I266" s="85"/>
      <c r="J266" s="8">
        <v>200</v>
      </c>
      <c r="K266" s="8">
        <v>0.2</v>
      </c>
      <c r="L266" s="8">
        <v>0</v>
      </c>
      <c r="M266" s="8">
        <v>15</v>
      </c>
      <c r="N266" s="8">
        <v>58</v>
      </c>
      <c r="O266" s="7">
        <v>0</v>
      </c>
      <c r="P266" s="7">
        <v>0</v>
      </c>
      <c r="Q266" s="7">
        <v>0</v>
      </c>
      <c r="R266" s="7">
        <v>0</v>
      </c>
      <c r="S266" s="7">
        <v>0.3</v>
      </c>
      <c r="T266" s="7">
        <v>0</v>
      </c>
      <c r="U266" s="7">
        <v>0</v>
      </c>
      <c r="V266" s="7">
        <v>0</v>
      </c>
      <c r="W266" s="8">
        <v>685</v>
      </c>
      <c r="X266" s="8">
        <v>2004</v>
      </c>
    </row>
    <row r="267" spans="1:24" ht="12" customHeight="1" thickBot="1" x14ac:dyDescent="0.3">
      <c r="A267" s="86" t="s">
        <v>28</v>
      </c>
      <c r="B267" s="84"/>
      <c r="C267" s="84"/>
      <c r="D267" s="84"/>
      <c r="E267" s="84"/>
      <c r="F267" s="84"/>
      <c r="G267" s="84"/>
      <c r="H267" s="84"/>
      <c r="I267" s="85"/>
      <c r="J267" s="8">
        <v>20</v>
      </c>
      <c r="K267" s="7">
        <v>1.6</v>
      </c>
      <c r="L267" s="7">
        <v>0.3</v>
      </c>
      <c r="M267" s="7">
        <v>14.7</v>
      </c>
      <c r="N267" s="7">
        <v>48.9</v>
      </c>
      <c r="O267" s="7">
        <v>1.02</v>
      </c>
      <c r="P267" s="7">
        <v>0</v>
      </c>
      <c r="Q267" s="7">
        <v>0</v>
      </c>
      <c r="R267" s="7">
        <v>0.15</v>
      </c>
      <c r="S267" s="7">
        <v>3.4</v>
      </c>
      <c r="T267" s="7">
        <v>12.6</v>
      </c>
      <c r="U267" s="7">
        <v>4.9000000000000004</v>
      </c>
      <c r="V267" s="7">
        <v>2.79</v>
      </c>
      <c r="W267" s="20" t="s">
        <v>21</v>
      </c>
      <c r="X267" s="20" t="s">
        <v>21</v>
      </c>
    </row>
    <row r="268" spans="1:24" ht="12" customHeight="1" x14ac:dyDescent="0.25">
      <c r="A268" s="86" t="s">
        <v>20</v>
      </c>
      <c r="B268" s="84"/>
      <c r="C268" s="84"/>
      <c r="D268" s="84"/>
      <c r="E268" s="84"/>
      <c r="F268" s="84"/>
      <c r="G268" s="84"/>
      <c r="H268" s="84"/>
      <c r="I268" s="85"/>
      <c r="J268" s="8">
        <v>20</v>
      </c>
      <c r="K268" s="8">
        <v>1.3</v>
      </c>
      <c r="L268" s="8">
        <v>0.4</v>
      </c>
      <c r="M268" s="8">
        <v>8</v>
      </c>
      <c r="N268" s="8">
        <v>40</v>
      </c>
      <c r="O268" s="8">
        <v>0</v>
      </c>
      <c r="P268" s="20">
        <v>0</v>
      </c>
      <c r="Q268" s="8">
        <v>0</v>
      </c>
      <c r="R268" s="20">
        <v>0</v>
      </c>
      <c r="S268" s="20">
        <v>2.7</v>
      </c>
      <c r="T268" s="20">
        <v>1.9</v>
      </c>
      <c r="U268" s="8">
        <v>9.6999999999999993</v>
      </c>
      <c r="V268" s="20">
        <v>0.1</v>
      </c>
      <c r="W268" s="20" t="s">
        <v>21</v>
      </c>
      <c r="X268" s="20" t="s">
        <v>21</v>
      </c>
    </row>
    <row r="269" spans="1:24" ht="12" customHeight="1" x14ac:dyDescent="0.25">
      <c r="A269" s="87" t="s">
        <v>22</v>
      </c>
      <c r="B269" s="88"/>
      <c r="C269" s="88"/>
      <c r="D269" s="88"/>
      <c r="E269" s="88"/>
      <c r="F269" s="88"/>
      <c r="G269" s="88"/>
      <c r="H269" s="88"/>
      <c r="I269" s="89"/>
      <c r="J269" s="9">
        <f t="shared" ref="J269:V269" si="38">SUM(J263:J268)</f>
        <v>530</v>
      </c>
      <c r="K269" s="9">
        <f t="shared" si="38"/>
        <v>23.51</v>
      </c>
      <c r="L269" s="9">
        <f t="shared" si="38"/>
        <v>30.78</v>
      </c>
      <c r="M269" s="9">
        <f t="shared" si="38"/>
        <v>99.960000000000008</v>
      </c>
      <c r="N269" s="9">
        <f t="shared" si="38"/>
        <v>659.5</v>
      </c>
      <c r="O269" s="9">
        <f t="shared" si="38"/>
        <v>1.32</v>
      </c>
      <c r="P269" s="9">
        <f t="shared" si="38"/>
        <v>0</v>
      </c>
      <c r="Q269" s="9">
        <f t="shared" si="38"/>
        <v>0.39829999999999999</v>
      </c>
      <c r="R269" s="9">
        <f t="shared" si="38"/>
        <v>1.3599999999999999</v>
      </c>
      <c r="S269" s="9">
        <f t="shared" si="38"/>
        <v>214.66</v>
      </c>
      <c r="T269" s="9">
        <f t="shared" si="38"/>
        <v>68.83</v>
      </c>
      <c r="U269" s="9">
        <f t="shared" si="38"/>
        <v>449.59999999999997</v>
      </c>
      <c r="V269" s="9">
        <f t="shared" si="38"/>
        <v>8.2299999999999986</v>
      </c>
      <c r="W269" s="22" t="s">
        <v>0</v>
      </c>
      <c r="X269" s="22" t="s">
        <v>0</v>
      </c>
    </row>
    <row r="270" spans="1:24" ht="12" customHeight="1" x14ac:dyDescent="0.25">
      <c r="A270" s="62" t="s">
        <v>23</v>
      </c>
      <c r="B270" s="63"/>
      <c r="C270" s="63"/>
      <c r="D270" s="63"/>
      <c r="E270" s="63"/>
      <c r="F270" s="63"/>
      <c r="G270" s="63"/>
      <c r="H270" s="63"/>
      <c r="I270" s="63"/>
      <c r="J270" s="11"/>
      <c r="K270" s="11"/>
      <c r="L270" s="11"/>
      <c r="M270" s="11"/>
      <c r="N270" s="23">
        <f>N269*100/2713</f>
        <v>24.308883155178769</v>
      </c>
      <c r="O270" s="11"/>
      <c r="P270" s="11"/>
      <c r="Q270" s="11"/>
      <c r="R270" s="11"/>
      <c r="S270" s="11"/>
      <c r="T270" s="11"/>
      <c r="U270" s="11"/>
      <c r="V270" s="11"/>
      <c r="W270" s="22"/>
      <c r="X270" s="22"/>
    </row>
    <row r="271" spans="1:24" ht="14.25" customHeight="1" thickBot="1" x14ac:dyDescent="0.3">
      <c r="A271" s="124" t="s">
        <v>64</v>
      </c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5"/>
    </row>
    <row r="272" spans="1:24" ht="14.25" customHeight="1" thickBot="1" x14ac:dyDescent="0.3">
      <c r="A272" s="78" t="s">
        <v>38</v>
      </c>
      <c r="B272" s="79"/>
      <c r="C272" s="79"/>
      <c r="D272" s="79"/>
      <c r="E272" s="79"/>
      <c r="F272" s="79"/>
      <c r="G272" s="79"/>
      <c r="H272" s="79"/>
      <c r="I272" s="80"/>
      <c r="J272" s="40">
        <v>10</v>
      </c>
      <c r="K272" s="41">
        <v>0.01</v>
      </c>
      <c r="L272" s="41">
        <v>8.3000000000000007</v>
      </c>
      <c r="M272" s="41">
        <v>0.06</v>
      </c>
      <c r="N272" s="41">
        <v>77</v>
      </c>
      <c r="O272" s="41">
        <v>0</v>
      </c>
      <c r="P272" s="41">
        <v>0</v>
      </c>
      <c r="Q272" s="41">
        <v>0.04</v>
      </c>
      <c r="R272" s="41">
        <v>0.05</v>
      </c>
      <c r="S272" s="41">
        <v>50.5</v>
      </c>
      <c r="T272" s="41">
        <v>1</v>
      </c>
      <c r="U272" s="41">
        <v>50</v>
      </c>
      <c r="V272" s="41">
        <v>0</v>
      </c>
      <c r="W272" s="8">
        <v>96</v>
      </c>
      <c r="X272" s="8">
        <v>2004</v>
      </c>
    </row>
    <row r="273" spans="1:24" ht="12" customHeight="1" x14ac:dyDescent="0.25">
      <c r="A273" s="78" t="s">
        <v>39</v>
      </c>
      <c r="B273" s="79"/>
      <c r="C273" s="79"/>
      <c r="D273" s="79"/>
      <c r="E273" s="79"/>
      <c r="F273" s="79"/>
      <c r="G273" s="79"/>
      <c r="H273" s="79"/>
      <c r="I273" s="80"/>
      <c r="J273" s="37">
        <v>15</v>
      </c>
      <c r="K273" s="42">
        <v>4.6399999999999997</v>
      </c>
      <c r="L273" s="42">
        <v>5.9</v>
      </c>
      <c r="M273" s="42">
        <v>8.85</v>
      </c>
      <c r="N273" s="42">
        <v>71.66</v>
      </c>
      <c r="O273" s="42">
        <v>0.01</v>
      </c>
      <c r="P273" s="42">
        <v>0.14000000000000001</v>
      </c>
      <c r="Q273" s="42">
        <v>0.5</v>
      </c>
      <c r="R273" s="42">
        <v>0.1</v>
      </c>
      <c r="S273" s="42">
        <v>76</v>
      </c>
      <c r="T273" s="42">
        <v>7</v>
      </c>
      <c r="U273" s="42">
        <v>100</v>
      </c>
      <c r="V273" s="42">
        <v>0.2</v>
      </c>
      <c r="W273" s="8">
        <v>97</v>
      </c>
      <c r="X273" s="8">
        <v>2004</v>
      </c>
    </row>
    <row r="274" spans="1:24" ht="12" customHeight="1" thickBot="1" x14ac:dyDescent="0.3">
      <c r="A274" s="78" t="s">
        <v>68</v>
      </c>
      <c r="B274" s="79"/>
      <c r="C274" s="79"/>
      <c r="D274" s="79"/>
      <c r="E274" s="79"/>
      <c r="F274" s="79"/>
      <c r="G274" s="79"/>
      <c r="H274" s="79"/>
      <c r="I274" s="80"/>
      <c r="J274" s="8">
        <v>250</v>
      </c>
      <c r="K274" s="24">
        <v>8.58</v>
      </c>
      <c r="L274" s="24">
        <v>12.75</v>
      </c>
      <c r="M274" s="24">
        <v>36.799999999999997</v>
      </c>
      <c r="N274" s="24">
        <v>303.25</v>
      </c>
      <c r="O274" s="24">
        <v>0.08</v>
      </c>
      <c r="P274" s="24">
        <v>0.27</v>
      </c>
      <c r="Q274" s="24">
        <v>4.67</v>
      </c>
      <c r="R274" s="24">
        <v>0.93</v>
      </c>
      <c r="S274" s="24">
        <v>34.53</v>
      </c>
      <c r="T274" s="24">
        <v>140</v>
      </c>
      <c r="U274" s="24">
        <v>26.67</v>
      </c>
      <c r="V274" s="24">
        <v>1.87</v>
      </c>
      <c r="W274" s="8">
        <v>451</v>
      </c>
      <c r="X274" s="8">
        <v>2004</v>
      </c>
    </row>
    <row r="275" spans="1:24" ht="12" customHeight="1" thickBot="1" x14ac:dyDescent="0.3">
      <c r="A275" s="104" t="s">
        <v>25</v>
      </c>
      <c r="B275" s="105"/>
      <c r="C275" s="105"/>
      <c r="D275" s="105"/>
      <c r="E275" s="105"/>
      <c r="F275" s="105"/>
      <c r="G275" s="105"/>
      <c r="H275" s="105"/>
      <c r="I275" s="106"/>
      <c r="J275" s="25">
        <v>200</v>
      </c>
      <c r="K275" s="25">
        <v>0.2</v>
      </c>
      <c r="L275" s="25">
        <v>0</v>
      </c>
      <c r="M275" s="25">
        <v>15</v>
      </c>
      <c r="N275" s="25">
        <v>58</v>
      </c>
      <c r="O275" s="28">
        <v>0</v>
      </c>
      <c r="P275" s="28">
        <v>0</v>
      </c>
      <c r="Q275" s="28">
        <v>0</v>
      </c>
      <c r="R275" s="28">
        <v>0</v>
      </c>
      <c r="S275" s="28">
        <v>0.3</v>
      </c>
      <c r="T275" s="28">
        <v>0</v>
      </c>
      <c r="U275" s="28">
        <v>0</v>
      </c>
      <c r="V275" s="28">
        <v>0</v>
      </c>
      <c r="W275" s="25">
        <v>685</v>
      </c>
      <c r="X275" s="25">
        <v>2004</v>
      </c>
    </row>
    <row r="276" spans="1:24" ht="12" customHeight="1" x14ac:dyDescent="0.25">
      <c r="A276" s="104" t="s">
        <v>69</v>
      </c>
      <c r="B276" s="105"/>
      <c r="C276" s="105"/>
      <c r="D276" s="105"/>
      <c r="E276" s="105"/>
      <c r="F276" s="105"/>
      <c r="G276" s="105"/>
      <c r="H276" s="105"/>
      <c r="I276" s="106"/>
      <c r="J276" s="68">
        <v>140</v>
      </c>
      <c r="K276" s="45">
        <v>0.45</v>
      </c>
      <c r="L276" s="45">
        <v>0</v>
      </c>
      <c r="M276" s="45">
        <v>12.9</v>
      </c>
      <c r="N276" s="45">
        <v>60</v>
      </c>
      <c r="O276" s="45">
        <v>0.03</v>
      </c>
      <c r="P276" s="45">
        <v>15.75</v>
      </c>
      <c r="Q276" s="45">
        <v>0</v>
      </c>
      <c r="R276" s="45">
        <v>0.22</v>
      </c>
      <c r="S276" s="45">
        <v>18</v>
      </c>
      <c r="T276" s="45">
        <v>12.25</v>
      </c>
      <c r="U276" s="45">
        <v>9.75</v>
      </c>
      <c r="V276" s="45">
        <v>1.65</v>
      </c>
      <c r="W276" s="25">
        <v>628</v>
      </c>
      <c r="X276" s="25">
        <v>2004</v>
      </c>
    </row>
    <row r="277" spans="1:24" ht="12" customHeight="1" thickBot="1" x14ac:dyDescent="0.3">
      <c r="A277" s="86" t="s">
        <v>41</v>
      </c>
      <c r="B277" s="84"/>
      <c r="C277" s="84"/>
      <c r="D277" s="84"/>
      <c r="E277" s="84"/>
      <c r="F277" s="84"/>
      <c r="G277" s="84"/>
      <c r="H277" s="84"/>
      <c r="I277" s="85"/>
      <c r="J277" s="7">
        <v>30</v>
      </c>
      <c r="K277" s="7">
        <v>2.4</v>
      </c>
      <c r="L277" s="7">
        <v>0.45</v>
      </c>
      <c r="M277" s="7">
        <v>22.05</v>
      </c>
      <c r="N277" s="7">
        <v>73.349999999999994</v>
      </c>
      <c r="O277" s="7">
        <v>1.53</v>
      </c>
      <c r="P277" s="7">
        <v>0</v>
      </c>
      <c r="Q277" s="7">
        <v>0</v>
      </c>
      <c r="R277" s="7">
        <v>0.15</v>
      </c>
      <c r="S277" s="7">
        <v>3.4</v>
      </c>
      <c r="T277" s="7">
        <v>4.9000000000000004</v>
      </c>
      <c r="U277" s="7">
        <v>18.899999999999999</v>
      </c>
      <c r="V277" s="7">
        <v>2.79</v>
      </c>
      <c r="W277" s="20" t="s">
        <v>21</v>
      </c>
      <c r="X277" s="8" t="s">
        <v>21</v>
      </c>
    </row>
    <row r="278" spans="1:24" ht="12" customHeight="1" x14ac:dyDescent="0.25">
      <c r="A278" s="87" t="s">
        <v>22</v>
      </c>
      <c r="B278" s="88"/>
      <c r="C278" s="88"/>
      <c r="D278" s="88"/>
      <c r="E278" s="88"/>
      <c r="F278" s="88"/>
      <c r="G278" s="88"/>
      <c r="H278" s="88"/>
      <c r="I278" s="89"/>
      <c r="J278" s="9">
        <f t="shared" ref="J278" si="39">SUM(J272:J277)</f>
        <v>645</v>
      </c>
      <c r="K278" s="9">
        <f t="shared" ref="K278" si="40">SUM(K272:K277)</f>
        <v>16.279999999999998</v>
      </c>
      <c r="L278" s="9">
        <f t="shared" ref="L278" si="41">SUM(L272:L277)</f>
        <v>27.400000000000002</v>
      </c>
      <c r="M278" s="9">
        <f t="shared" ref="M278" si="42">SUM(M272:M277)</f>
        <v>95.66</v>
      </c>
      <c r="N278" s="9">
        <f t="shared" ref="N278" si="43">SUM(N272:N277)</f>
        <v>643.26</v>
      </c>
      <c r="O278" s="9">
        <f t="shared" ref="O278" si="44">SUM(O272:O277)</f>
        <v>1.65</v>
      </c>
      <c r="P278" s="9">
        <f t="shared" ref="P278" si="45">SUM(P272:P277)</f>
        <v>16.16</v>
      </c>
      <c r="Q278" s="9">
        <f t="shared" ref="Q278" si="46">SUM(Q272:Q277)</f>
        <v>5.21</v>
      </c>
      <c r="R278" s="9">
        <f t="shared" ref="R278" si="47">SUM(R272:R277)</f>
        <v>1.45</v>
      </c>
      <c r="S278" s="9">
        <f t="shared" ref="S278" si="48">SUM(S272:S277)</f>
        <v>182.73000000000002</v>
      </c>
      <c r="T278" s="9">
        <f t="shared" ref="T278" si="49">SUM(T272:T277)</f>
        <v>165.15</v>
      </c>
      <c r="U278" s="9">
        <f t="shared" ref="U278" si="50">SUM(U272:U277)</f>
        <v>205.32000000000002</v>
      </c>
      <c r="V278" s="9">
        <f t="shared" ref="V278" si="51">SUM(V272:V277)</f>
        <v>6.51</v>
      </c>
      <c r="W278" s="22" t="s">
        <v>0</v>
      </c>
      <c r="X278" s="22" t="s">
        <v>0</v>
      </c>
    </row>
    <row r="279" spans="1:24" ht="12" customHeight="1" x14ac:dyDescent="0.25">
      <c r="A279" s="62" t="s">
        <v>23</v>
      </c>
      <c r="B279" s="63"/>
      <c r="C279" s="63"/>
      <c r="D279" s="63"/>
      <c r="E279" s="63"/>
      <c r="F279" s="63"/>
      <c r="G279" s="63"/>
      <c r="H279" s="63"/>
      <c r="I279" s="63"/>
      <c r="J279" s="11"/>
      <c r="K279" s="11"/>
      <c r="L279" s="11"/>
      <c r="M279" s="11"/>
      <c r="N279" s="23">
        <f>N278*100/2713</f>
        <v>23.710283818650939</v>
      </c>
      <c r="O279" s="11"/>
      <c r="P279" s="11"/>
      <c r="Q279" s="11"/>
      <c r="R279" s="11"/>
      <c r="S279" s="11"/>
      <c r="T279" s="11"/>
      <c r="U279" s="11"/>
      <c r="V279" s="11"/>
      <c r="W279" s="22"/>
      <c r="X279" s="22"/>
    </row>
    <row r="280" spans="1:24" ht="18" customHeight="1" x14ac:dyDescent="0.25">
      <c r="A280" s="90" t="s">
        <v>32</v>
      </c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</row>
    <row r="281" spans="1:24" ht="12.95" customHeight="1" x14ac:dyDescent="0.25">
      <c r="A281" s="111" t="s">
        <v>1</v>
      </c>
      <c r="B281" s="112"/>
      <c r="C281" s="112"/>
      <c r="D281" s="112"/>
      <c r="E281" s="112"/>
      <c r="F281" s="112"/>
      <c r="G281" s="112"/>
      <c r="H281" s="112"/>
      <c r="I281" s="113"/>
      <c r="J281" s="117" t="s">
        <v>2</v>
      </c>
      <c r="K281" s="119" t="s">
        <v>3</v>
      </c>
      <c r="L281" s="120"/>
      <c r="M281" s="121"/>
      <c r="N281" s="122" t="s">
        <v>4</v>
      </c>
      <c r="O281" s="119" t="s">
        <v>5</v>
      </c>
      <c r="P281" s="120"/>
      <c r="Q281" s="120"/>
      <c r="R281" s="121"/>
      <c r="S281" s="119" t="s">
        <v>6</v>
      </c>
      <c r="T281" s="120"/>
      <c r="U281" s="120"/>
      <c r="V281" s="121"/>
      <c r="W281" s="117" t="s">
        <v>7</v>
      </c>
      <c r="X281" s="117" t="s">
        <v>8</v>
      </c>
    </row>
    <row r="282" spans="1:24" ht="25.7" customHeight="1" x14ac:dyDescent="0.25">
      <c r="A282" s="114"/>
      <c r="B282" s="115"/>
      <c r="C282" s="115"/>
      <c r="D282" s="115"/>
      <c r="E282" s="115"/>
      <c r="F282" s="115"/>
      <c r="G282" s="115"/>
      <c r="H282" s="115"/>
      <c r="I282" s="116"/>
      <c r="J282" s="118"/>
      <c r="K282" s="2" t="s">
        <v>9</v>
      </c>
      <c r="L282" s="2" t="s">
        <v>10</v>
      </c>
      <c r="M282" s="2" t="s">
        <v>11</v>
      </c>
      <c r="N282" s="123"/>
      <c r="O282" s="2" t="s">
        <v>12</v>
      </c>
      <c r="P282" s="1" t="s">
        <v>13</v>
      </c>
      <c r="Q282" s="2" t="s">
        <v>14</v>
      </c>
      <c r="R282" s="1" t="s">
        <v>15</v>
      </c>
      <c r="S282" s="1" t="s">
        <v>16</v>
      </c>
      <c r="T282" s="1" t="s">
        <v>17</v>
      </c>
      <c r="U282" s="2" t="s">
        <v>18</v>
      </c>
      <c r="V282" s="1" t="s">
        <v>19</v>
      </c>
      <c r="W282" s="118"/>
      <c r="X282" s="118"/>
    </row>
    <row r="283" spans="1:24" ht="14.25" customHeight="1" thickBot="1" x14ac:dyDescent="0.3">
      <c r="A283" s="78" t="s">
        <v>58</v>
      </c>
      <c r="B283" s="81"/>
      <c r="C283" s="81"/>
      <c r="D283" s="81"/>
      <c r="E283" s="81"/>
      <c r="F283" s="81"/>
      <c r="G283" s="81"/>
      <c r="H283" s="81"/>
      <c r="I283" s="82"/>
      <c r="J283" s="8">
        <v>60</v>
      </c>
      <c r="K283" s="35">
        <v>0.6</v>
      </c>
      <c r="L283" s="35">
        <v>7.1</v>
      </c>
      <c r="M283" s="35">
        <v>3</v>
      </c>
      <c r="N283" s="7">
        <v>47.4</v>
      </c>
      <c r="O283" s="35">
        <v>0.06</v>
      </c>
      <c r="P283" s="35">
        <v>14.78</v>
      </c>
      <c r="Q283" s="35">
        <v>0</v>
      </c>
      <c r="R283" s="35">
        <v>1.9</v>
      </c>
      <c r="S283" s="35">
        <v>127.12</v>
      </c>
      <c r="T283" s="35">
        <v>97.94</v>
      </c>
      <c r="U283" s="35">
        <v>17.760000000000002</v>
      </c>
      <c r="V283" s="35">
        <v>0.66</v>
      </c>
      <c r="W283" s="8">
        <v>16</v>
      </c>
      <c r="X283" s="8">
        <v>2004</v>
      </c>
    </row>
    <row r="284" spans="1:24" ht="12" customHeight="1" thickBot="1" x14ac:dyDescent="0.3">
      <c r="A284" s="78" t="s">
        <v>59</v>
      </c>
      <c r="B284" s="81"/>
      <c r="C284" s="81"/>
      <c r="D284" s="81"/>
      <c r="E284" s="81"/>
      <c r="F284" s="81"/>
      <c r="G284" s="81"/>
      <c r="H284" s="81"/>
      <c r="I284" s="82"/>
      <c r="J284" s="8">
        <v>250</v>
      </c>
      <c r="K284" s="44">
        <v>3.75</v>
      </c>
      <c r="L284" s="44">
        <v>5.53</v>
      </c>
      <c r="M284" s="44">
        <v>12.63</v>
      </c>
      <c r="N284" s="7">
        <f t="shared" ref="N284" si="52">SUM((K284*4)+(L284*9)+(M284*3.75))</f>
        <v>112.13250000000002</v>
      </c>
      <c r="O284" s="35">
        <v>0.15</v>
      </c>
      <c r="P284" s="35">
        <v>14.3</v>
      </c>
      <c r="Q284" s="35">
        <v>0</v>
      </c>
      <c r="R284" s="35">
        <v>1.17</v>
      </c>
      <c r="S284" s="35">
        <v>141.55000000000001</v>
      </c>
      <c r="T284" s="35">
        <v>159.94999999999999</v>
      </c>
      <c r="U284" s="35">
        <v>28</v>
      </c>
      <c r="V284" s="35">
        <v>1.02</v>
      </c>
      <c r="W284" s="8">
        <v>132</v>
      </c>
      <c r="X284" s="8">
        <v>2004</v>
      </c>
    </row>
    <row r="285" spans="1:24" ht="12" customHeight="1" x14ac:dyDescent="0.25">
      <c r="A285" s="78" t="s">
        <v>48</v>
      </c>
      <c r="B285" s="79"/>
      <c r="C285" s="79"/>
      <c r="D285" s="79"/>
      <c r="E285" s="79"/>
      <c r="F285" s="79"/>
      <c r="G285" s="79"/>
      <c r="H285" s="79"/>
      <c r="I285" s="80"/>
      <c r="J285" s="8">
        <v>100</v>
      </c>
      <c r="K285" s="77">
        <v>16.21</v>
      </c>
      <c r="L285" s="77">
        <v>12.83</v>
      </c>
      <c r="M285" s="77">
        <v>26.01</v>
      </c>
      <c r="N285" s="77">
        <v>279.11</v>
      </c>
      <c r="O285" s="47">
        <v>0.09</v>
      </c>
      <c r="P285" s="47">
        <v>0.28999999999999998</v>
      </c>
      <c r="Q285" s="47">
        <v>0.34899999999999998</v>
      </c>
      <c r="R285" s="47">
        <v>4</v>
      </c>
      <c r="S285" s="47">
        <v>36.53</v>
      </c>
      <c r="T285" s="47">
        <v>142</v>
      </c>
      <c r="U285" s="47">
        <v>27.67</v>
      </c>
      <c r="V285" s="47">
        <v>0.97</v>
      </c>
      <c r="W285" s="8">
        <v>461</v>
      </c>
      <c r="X285" s="8">
        <v>2004</v>
      </c>
    </row>
    <row r="286" spans="1:24" ht="12" customHeight="1" x14ac:dyDescent="0.25">
      <c r="A286" s="78" t="s">
        <v>60</v>
      </c>
      <c r="B286" s="81"/>
      <c r="C286" s="81"/>
      <c r="D286" s="81"/>
      <c r="E286" s="81"/>
      <c r="F286" s="81"/>
      <c r="G286" s="81"/>
      <c r="H286" s="81"/>
      <c r="I286" s="82"/>
      <c r="J286" s="8">
        <v>180</v>
      </c>
      <c r="K286" s="45">
        <v>4.5</v>
      </c>
      <c r="L286" s="45">
        <v>7.38</v>
      </c>
      <c r="M286" s="45">
        <v>46.2</v>
      </c>
      <c r="N286" s="45">
        <v>224.6</v>
      </c>
      <c r="O286" s="45">
        <v>0.2</v>
      </c>
      <c r="P286" s="45">
        <v>0</v>
      </c>
      <c r="Q286" s="45">
        <v>0.2</v>
      </c>
      <c r="R286" s="45">
        <v>0</v>
      </c>
      <c r="S286" s="45">
        <v>114.6</v>
      </c>
      <c r="T286" s="45">
        <v>40</v>
      </c>
      <c r="U286" s="45">
        <v>210</v>
      </c>
      <c r="V286" s="45">
        <v>5.01</v>
      </c>
      <c r="W286" s="25">
        <v>512</v>
      </c>
      <c r="X286" s="25">
        <v>2004</v>
      </c>
    </row>
    <row r="287" spans="1:24" ht="12" customHeight="1" thickBot="1" x14ac:dyDescent="0.3">
      <c r="A287" s="83" t="s">
        <v>25</v>
      </c>
      <c r="B287" s="127"/>
      <c r="C287" s="127"/>
      <c r="D287" s="127"/>
      <c r="E287" s="127"/>
      <c r="F287" s="127"/>
      <c r="G287" s="127"/>
      <c r="H287" s="127"/>
      <c r="I287" s="128"/>
      <c r="J287" s="8">
        <v>200</v>
      </c>
      <c r="K287" s="8">
        <v>0.2</v>
      </c>
      <c r="L287" s="8">
        <v>0</v>
      </c>
      <c r="M287" s="8">
        <v>15</v>
      </c>
      <c r="N287" s="8">
        <v>58</v>
      </c>
      <c r="O287" s="7">
        <v>0</v>
      </c>
      <c r="P287" s="7">
        <v>0</v>
      </c>
      <c r="Q287" s="7">
        <v>0</v>
      </c>
      <c r="R287" s="7">
        <v>0</v>
      </c>
      <c r="S287" s="7">
        <v>0.3</v>
      </c>
      <c r="T287" s="7">
        <v>0</v>
      </c>
      <c r="U287" s="7">
        <v>0</v>
      </c>
      <c r="V287" s="7">
        <v>0</v>
      </c>
      <c r="W287" s="8">
        <v>685</v>
      </c>
      <c r="X287" s="8">
        <v>2004</v>
      </c>
    </row>
    <row r="288" spans="1:24" ht="12" customHeight="1" thickBot="1" x14ac:dyDescent="0.3">
      <c r="A288" s="129" t="s">
        <v>28</v>
      </c>
      <c r="B288" s="127"/>
      <c r="C288" s="127"/>
      <c r="D288" s="127"/>
      <c r="E288" s="127"/>
      <c r="F288" s="127"/>
      <c r="G288" s="127"/>
      <c r="H288" s="127"/>
      <c r="I288" s="128"/>
      <c r="J288" s="8">
        <v>40</v>
      </c>
      <c r="K288" s="7">
        <v>3.2</v>
      </c>
      <c r="L288" s="7">
        <v>0.6</v>
      </c>
      <c r="M288" s="7">
        <v>29.4</v>
      </c>
      <c r="N288" s="7">
        <f t="shared" ref="N288" si="53">SUM((K288*4)+(L288*9)+(M288*3.75))</f>
        <v>128.44999999999999</v>
      </c>
      <c r="O288" s="7">
        <v>2.04</v>
      </c>
      <c r="P288" s="7">
        <v>0</v>
      </c>
      <c r="Q288" s="7">
        <v>0</v>
      </c>
      <c r="R288" s="7">
        <v>0.3</v>
      </c>
      <c r="S288" s="7">
        <v>6.8</v>
      </c>
      <c r="T288" s="7">
        <v>25.2</v>
      </c>
      <c r="U288" s="7">
        <v>5.8</v>
      </c>
      <c r="V288" s="7">
        <v>5.58</v>
      </c>
      <c r="W288" s="20" t="s">
        <v>21</v>
      </c>
      <c r="X288" s="20" t="s">
        <v>21</v>
      </c>
    </row>
    <row r="289" spans="1:24" ht="12" customHeight="1" thickBot="1" x14ac:dyDescent="0.3">
      <c r="A289" s="129" t="s">
        <v>20</v>
      </c>
      <c r="B289" s="127"/>
      <c r="C289" s="127"/>
      <c r="D289" s="127"/>
      <c r="E289" s="127"/>
      <c r="F289" s="127"/>
      <c r="G289" s="127"/>
      <c r="H289" s="127"/>
      <c r="I289" s="128"/>
      <c r="J289" s="8">
        <v>40</v>
      </c>
      <c r="K289" s="8">
        <v>2.6</v>
      </c>
      <c r="L289" s="8">
        <v>0.8</v>
      </c>
      <c r="M289" s="8">
        <v>16</v>
      </c>
      <c r="N289" s="7">
        <f t="shared" ref="N289" si="54">SUM((K289*4)+(L289*9)+(M289*3.75))</f>
        <v>77.599999999999994</v>
      </c>
      <c r="O289" s="8">
        <v>0</v>
      </c>
      <c r="P289" s="20">
        <v>0</v>
      </c>
      <c r="Q289" s="8">
        <v>0</v>
      </c>
      <c r="R289" s="20">
        <v>0</v>
      </c>
      <c r="S289" s="20">
        <v>5.4</v>
      </c>
      <c r="T289" s="20">
        <v>3.8</v>
      </c>
      <c r="U289" s="8">
        <v>19.399999999999999</v>
      </c>
      <c r="V289" s="20">
        <v>0.2</v>
      </c>
      <c r="W289" s="20" t="s">
        <v>21</v>
      </c>
      <c r="X289" s="20" t="s">
        <v>21</v>
      </c>
    </row>
    <row r="290" spans="1:24" ht="12" customHeight="1" x14ac:dyDescent="0.25">
      <c r="A290" s="130" t="s">
        <v>22</v>
      </c>
      <c r="B290" s="131"/>
      <c r="C290" s="131"/>
      <c r="D290" s="131"/>
      <c r="E290" s="131"/>
      <c r="F290" s="131"/>
      <c r="G290" s="131"/>
      <c r="H290" s="131"/>
      <c r="I290" s="132"/>
      <c r="J290" s="39">
        <f>SUM(J283:J289)</f>
        <v>870</v>
      </c>
      <c r="K290" s="39">
        <f t="shared" ref="K290:V290" si="55">SUM(K283:K289)</f>
        <v>31.060000000000002</v>
      </c>
      <c r="L290" s="39">
        <f t="shared" si="55"/>
        <v>34.24</v>
      </c>
      <c r="M290" s="39">
        <f t="shared" si="55"/>
        <v>148.24</v>
      </c>
      <c r="N290" s="39">
        <f t="shared" si="55"/>
        <v>927.29250000000013</v>
      </c>
      <c r="O290" s="39">
        <f t="shared" si="55"/>
        <v>2.54</v>
      </c>
      <c r="P290" s="39">
        <f t="shared" si="55"/>
        <v>29.369999999999997</v>
      </c>
      <c r="Q290" s="39">
        <f t="shared" si="55"/>
        <v>0.54899999999999993</v>
      </c>
      <c r="R290" s="39">
        <f t="shared" si="55"/>
        <v>7.37</v>
      </c>
      <c r="S290" s="39">
        <f t="shared" si="55"/>
        <v>432.30000000000007</v>
      </c>
      <c r="T290" s="39">
        <f t="shared" si="55"/>
        <v>468.89</v>
      </c>
      <c r="U290" s="39">
        <f t="shared" si="55"/>
        <v>308.63</v>
      </c>
      <c r="V290" s="39">
        <f t="shared" si="55"/>
        <v>13.44</v>
      </c>
      <c r="W290" s="22" t="s">
        <v>0</v>
      </c>
      <c r="X290" s="22" t="s">
        <v>0</v>
      </c>
    </row>
    <row r="291" spans="1:24" ht="12" customHeight="1" x14ac:dyDescent="0.25">
      <c r="A291" s="53" t="s">
        <v>23</v>
      </c>
      <c r="B291" s="54"/>
      <c r="C291" s="54"/>
      <c r="D291" s="54"/>
      <c r="E291" s="54"/>
      <c r="F291" s="54"/>
      <c r="G291" s="54"/>
      <c r="H291" s="54"/>
      <c r="I291" s="54"/>
      <c r="J291" s="11"/>
      <c r="K291" s="11"/>
      <c r="L291" s="11"/>
      <c r="M291" s="11"/>
      <c r="N291" s="23">
        <f>N290*100/2713</f>
        <v>34.179598230740879</v>
      </c>
      <c r="O291" s="11"/>
      <c r="P291" s="11"/>
      <c r="Q291" s="11"/>
      <c r="R291" s="11"/>
      <c r="S291" s="11"/>
      <c r="T291" s="11"/>
      <c r="U291" s="11"/>
      <c r="V291" s="11"/>
      <c r="W291" s="22"/>
      <c r="X291" s="22"/>
    </row>
    <row r="292" spans="1:24" ht="27.6" customHeight="1" x14ac:dyDescent="0.25">
      <c r="A292" s="133" t="s">
        <v>37</v>
      </c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</row>
    <row r="293" spans="1:24" ht="12.95" customHeight="1" x14ac:dyDescent="0.25">
      <c r="A293" s="111" t="s">
        <v>1</v>
      </c>
      <c r="B293" s="112"/>
      <c r="C293" s="112"/>
      <c r="D293" s="112"/>
      <c r="E293" s="112"/>
      <c r="F293" s="112"/>
      <c r="G293" s="112"/>
      <c r="H293" s="112"/>
      <c r="I293" s="113"/>
      <c r="J293" s="117" t="s">
        <v>2</v>
      </c>
      <c r="K293" s="119" t="s">
        <v>3</v>
      </c>
      <c r="L293" s="120"/>
      <c r="M293" s="121"/>
      <c r="N293" s="122" t="s">
        <v>4</v>
      </c>
      <c r="O293" s="119" t="s">
        <v>5</v>
      </c>
      <c r="P293" s="120"/>
      <c r="Q293" s="120"/>
      <c r="R293" s="121"/>
      <c r="S293" s="119" t="s">
        <v>6</v>
      </c>
      <c r="T293" s="120"/>
      <c r="U293" s="120"/>
      <c r="V293" s="121"/>
      <c r="W293" s="117" t="s">
        <v>7</v>
      </c>
      <c r="X293" s="117" t="s">
        <v>8</v>
      </c>
    </row>
    <row r="294" spans="1:24" ht="25.7" customHeight="1" x14ac:dyDescent="0.25">
      <c r="A294" s="114"/>
      <c r="B294" s="115"/>
      <c r="C294" s="115"/>
      <c r="D294" s="115"/>
      <c r="E294" s="115"/>
      <c r="F294" s="115"/>
      <c r="G294" s="115"/>
      <c r="H294" s="115"/>
      <c r="I294" s="116"/>
      <c r="J294" s="118"/>
      <c r="K294" s="2" t="s">
        <v>9</v>
      </c>
      <c r="L294" s="2" t="s">
        <v>10</v>
      </c>
      <c r="M294" s="2" t="s">
        <v>11</v>
      </c>
      <c r="N294" s="123"/>
      <c r="O294" s="2" t="s">
        <v>12</v>
      </c>
      <c r="P294" s="1" t="s">
        <v>13</v>
      </c>
      <c r="Q294" s="2" t="s">
        <v>14</v>
      </c>
      <c r="R294" s="1" t="s">
        <v>15</v>
      </c>
      <c r="S294" s="1" t="s">
        <v>16</v>
      </c>
      <c r="T294" s="1" t="s">
        <v>17</v>
      </c>
      <c r="U294" s="2" t="s">
        <v>18</v>
      </c>
      <c r="V294" s="1" t="s">
        <v>19</v>
      </c>
      <c r="W294" s="118"/>
      <c r="X294" s="118"/>
    </row>
    <row r="295" spans="1:24" ht="14.25" customHeight="1" thickBot="1" x14ac:dyDescent="0.3">
      <c r="A295" s="124" t="s">
        <v>63</v>
      </c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6"/>
    </row>
    <row r="296" spans="1:24" ht="14.25" customHeight="1" thickBot="1" x14ac:dyDescent="0.3">
      <c r="A296" s="78" t="s">
        <v>38</v>
      </c>
      <c r="B296" s="79"/>
      <c r="C296" s="79"/>
      <c r="D296" s="79"/>
      <c r="E296" s="79"/>
      <c r="F296" s="79"/>
      <c r="G296" s="79"/>
      <c r="H296" s="79"/>
      <c r="I296" s="80"/>
      <c r="J296" s="40">
        <v>10</v>
      </c>
      <c r="K296" s="41">
        <v>0.01</v>
      </c>
      <c r="L296" s="41">
        <v>8.3000000000000007</v>
      </c>
      <c r="M296" s="41">
        <v>0.06</v>
      </c>
      <c r="N296" s="41">
        <v>77</v>
      </c>
      <c r="O296" s="41">
        <v>0</v>
      </c>
      <c r="P296" s="41">
        <v>0</v>
      </c>
      <c r="Q296" s="41">
        <v>0.04</v>
      </c>
      <c r="R296" s="41">
        <v>0.05</v>
      </c>
      <c r="S296" s="41">
        <v>50.5</v>
      </c>
      <c r="T296" s="41">
        <v>1</v>
      </c>
      <c r="U296" s="41">
        <v>50</v>
      </c>
      <c r="V296" s="41">
        <v>0</v>
      </c>
      <c r="W296" s="8">
        <v>96</v>
      </c>
      <c r="X296" s="8">
        <v>2004</v>
      </c>
    </row>
    <row r="297" spans="1:24" ht="14.25" customHeight="1" x14ac:dyDescent="0.25">
      <c r="A297" s="78" t="s">
        <v>80</v>
      </c>
      <c r="B297" s="79"/>
      <c r="C297" s="79"/>
      <c r="D297" s="79"/>
      <c r="E297" s="79"/>
      <c r="F297" s="79"/>
      <c r="G297" s="79"/>
      <c r="H297" s="79"/>
      <c r="I297" s="80"/>
      <c r="J297" s="8" t="s">
        <v>83</v>
      </c>
      <c r="K297" s="69">
        <v>22.95</v>
      </c>
      <c r="L297" s="69">
        <v>29.92</v>
      </c>
      <c r="M297" s="69">
        <v>55.83</v>
      </c>
      <c r="N297" s="69">
        <v>381.87</v>
      </c>
      <c r="O297" s="69">
        <v>0.09</v>
      </c>
      <c r="P297" s="69">
        <v>0.43</v>
      </c>
      <c r="Q297" s="69">
        <v>1.1000000000000001</v>
      </c>
      <c r="R297" s="69">
        <v>6.52</v>
      </c>
      <c r="S297" s="69">
        <v>205.6</v>
      </c>
      <c r="T297" s="69">
        <v>13.5</v>
      </c>
      <c r="U297" s="69">
        <v>263.14999999999998</v>
      </c>
      <c r="V297" s="69">
        <v>0.65</v>
      </c>
      <c r="W297" s="8">
        <v>358</v>
      </c>
      <c r="X297" s="8">
        <v>2004</v>
      </c>
    </row>
    <row r="298" spans="1:24" ht="12" customHeight="1" thickBot="1" x14ac:dyDescent="0.3">
      <c r="A298" s="104" t="s">
        <v>25</v>
      </c>
      <c r="B298" s="105"/>
      <c r="C298" s="105"/>
      <c r="D298" s="105"/>
      <c r="E298" s="105"/>
      <c r="F298" s="105"/>
      <c r="G298" s="105"/>
      <c r="H298" s="105"/>
      <c r="I298" s="106"/>
      <c r="J298" s="25">
        <v>200</v>
      </c>
      <c r="K298" s="25">
        <v>0.2</v>
      </c>
      <c r="L298" s="25">
        <v>0</v>
      </c>
      <c r="M298" s="25">
        <v>15</v>
      </c>
      <c r="N298" s="25">
        <v>58</v>
      </c>
      <c r="O298" s="28">
        <v>0</v>
      </c>
      <c r="P298" s="28">
        <v>0</v>
      </c>
      <c r="Q298" s="28">
        <v>0</v>
      </c>
      <c r="R298" s="28">
        <v>0</v>
      </c>
      <c r="S298" s="28">
        <v>0.3</v>
      </c>
      <c r="T298" s="28">
        <v>0</v>
      </c>
      <c r="U298" s="28">
        <v>0</v>
      </c>
      <c r="V298" s="28">
        <v>0</v>
      </c>
      <c r="W298" s="25">
        <v>685</v>
      </c>
      <c r="X298" s="25">
        <v>2004</v>
      </c>
    </row>
    <row r="299" spans="1:24" ht="12" customHeight="1" x14ac:dyDescent="0.25">
      <c r="A299" s="86" t="s">
        <v>20</v>
      </c>
      <c r="B299" s="84"/>
      <c r="C299" s="84"/>
      <c r="D299" s="84"/>
      <c r="E299" s="84"/>
      <c r="F299" s="84"/>
      <c r="G299" s="84"/>
      <c r="H299" s="84"/>
      <c r="I299" s="85"/>
      <c r="J299" s="8">
        <v>20</v>
      </c>
      <c r="K299" s="8">
        <v>1.3</v>
      </c>
      <c r="L299" s="8">
        <v>0.4</v>
      </c>
      <c r="M299" s="8">
        <v>8</v>
      </c>
      <c r="N299" s="8">
        <v>40</v>
      </c>
      <c r="O299" s="8">
        <v>0</v>
      </c>
      <c r="P299" s="20">
        <v>0</v>
      </c>
      <c r="Q299" s="8">
        <v>0</v>
      </c>
      <c r="R299" s="20">
        <v>0</v>
      </c>
      <c r="S299" s="20">
        <v>2.7</v>
      </c>
      <c r="T299" s="20">
        <v>1.9</v>
      </c>
      <c r="U299" s="8">
        <v>9.6999999999999993</v>
      </c>
      <c r="V299" s="20">
        <v>0.1</v>
      </c>
      <c r="W299" s="20" t="s">
        <v>21</v>
      </c>
      <c r="X299" s="20" t="s">
        <v>21</v>
      </c>
    </row>
    <row r="300" spans="1:24" ht="12" customHeight="1" thickBot="1" x14ac:dyDescent="0.3">
      <c r="A300" s="86" t="s">
        <v>41</v>
      </c>
      <c r="B300" s="84"/>
      <c r="C300" s="84"/>
      <c r="D300" s="84"/>
      <c r="E300" s="84"/>
      <c r="F300" s="84"/>
      <c r="G300" s="84"/>
      <c r="H300" s="84"/>
      <c r="I300" s="85"/>
      <c r="J300" s="7">
        <v>30</v>
      </c>
      <c r="K300" s="7">
        <v>2.4</v>
      </c>
      <c r="L300" s="7">
        <v>0.45</v>
      </c>
      <c r="M300" s="7">
        <v>22.05</v>
      </c>
      <c r="N300" s="7">
        <v>73.349999999999994</v>
      </c>
      <c r="O300" s="7">
        <v>1.53</v>
      </c>
      <c r="P300" s="7">
        <v>0</v>
      </c>
      <c r="Q300" s="7">
        <v>0</v>
      </c>
      <c r="R300" s="7">
        <v>0.15</v>
      </c>
      <c r="S300" s="7">
        <v>3.4</v>
      </c>
      <c r="T300" s="7">
        <v>4.9000000000000004</v>
      </c>
      <c r="U300" s="7">
        <v>18.899999999999999</v>
      </c>
      <c r="V300" s="7">
        <v>2.79</v>
      </c>
      <c r="W300" s="20" t="s">
        <v>21</v>
      </c>
      <c r="X300" s="8" t="s">
        <v>21</v>
      </c>
    </row>
    <row r="301" spans="1:24" ht="12" customHeight="1" x14ac:dyDescent="0.25">
      <c r="A301" s="87" t="s">
        <v>22</v>
      </c>
      <c r="B301" s="88"/>
      <c r="C301" s="88"/>
      <c r="D301" s="88"/>
      <c r="E301" s="88"/>
      <c r="F301" s="88"/>
      <c r="G301" s="88"/>
      <c r="H301" s="88"/>
      <c r="I301" s="89"/>
      <c r="J301" s="9">
        <f t="shared" ref="J301:V301" si="56">SUM(J296:J300)</f>
        <v>260</v>
      </c>
      <c r="K301" s="9">
        <f t="shared" si="56"/>
        <v>26.86</v>
      </c>
      <c r="L301" s="9">
        <f t="shared" si="56"/>
        <v>39.07</v>
      </c>
      <c r="M301" s="9">
        <f t="shared" si="56"/>
        <v>100.94</v>
      </c>
      <c r="N301" s="9">
        <f t="shared" si="56"/>
        <v>630.22</v>
      </c>
      <c r="O301" s="9">
        <f t="shared" si="56"/>
        <v>1.62</v>
      </c>
      <c r="P301" s="9">
        <f t="shared" si="56"/>
        <v>0.43</v>
      </c>
      <c r="Q301" s="9">
        <f t="shared" si="56"/>
        <v>1.1400000000000001</v>
      </c>
      <c r="R301" s="9">
        <f t="shared" si="56"/>
        <v>6.72</v>
      </c>
      <c r="S301" s="9">
        <f t="shared" si="56"/>
        <v>262.5</v>
      </c>
      <c r="T301" s="9">
        <f t="shared" si="56"/>
        <v>21.299999999999997</v>
      </c>
      <c r="U301" s="9">
        <f t="shared" si="56"/>
        <v>341.74999999999994</v>
      </c>
      <c r="V301" s="9">
        <f t="shared" si="56"/>
        <v>3.54</v>
      </c>
      <c r="W301" s="21" t="s">
        <v>0</v>
      </c>
      <c r="X301" s="21" t="s">
        <v>0</v>
      </c>
    </row>
    <row r="302" spans="1:24" ht="12" customHeight="1" x14ac:dyDescent="0.25">
      <c r="A302" s="62" t="s">
        <v>23</v>
      </c>
      <c r="B302" s="63"/>
      <c r="C302" s="63"/>
      <c r="D302" s="63"/>
      <c r="E302" s="63"/>
      <c r="F302" s="63"/>
      <c r="G302" s="63"/>
      <c r="H302" s="63"/>
      <c r="I302" s="63"/>
      <c r="J302" s="11"/>
      <c r="K302" s="12"/>
      <c r="L302" s="12"/>
      <c r="M302" s="12"/>
      <c r="N302" s="13">
        <f>N301*100/2713</f>
        <v>23.229635090305933</v>
      </c>
      <c r="O302" s="12"/>
      <c r="P302" s="12"/>
      <c r="Q302" s="12"/>
      <c r="R302" s="12"/>
      <c r="S302" s="12"/>
      <c r="T302" s="12"/>
      <c r="U302" s="12"/>
      <c r="V302" s="12"/>
      <c r="W302" s="21"/>
      <c r="X302" s="21"/>
    </row>
    <row r="303" spans="1:24" ht="12" customHeight="1" thickBot="1" x14ac:dyDescent="0.3">
      <c r="A303" s="107" t="s">
        <v>64</v>
      </c>
      <c r="B303" s="108"/>
      <c r="C303" s="108"/>
      <c r="D303" s="108"/>
      <c r="E303" s="108"/>
      <c r="F303" s="108"/>
      <c r="G303" s="108"/>
      <c r="H303" s="108"/>
      <c r="I303" s="108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10"/>
    </row>
    <row r="304" spans="1:24" ht="12" customHeight="1" thickBot="1" x14ac:dyDescent="0.3">
      <c r="A304" s="78" t="s">
        <v>43</v>
      </c>
      <c r="B304" s="79"/>
      <c r="C304" s="79"/>
      <c r="D304" s="79"/>
      <c r="E304" s="79"/>
      <c r="F304" s="79"/>
      <c r="G304" s="79"/>
      <c r="H304" s="79"/>
      <c r="I304" s="80"/>
      <c r="J304" s="57">
        <v>100</v>
      </c>
      <c r="K304" s="71">
        <v>5.2</v>
      </c>
      <c r="L304" s="71">
        <v>6.6</v>
      </c>
      <c r="M304" s="71">
        <v>33.5</v>
      </c>
      <c r="N304" s="71">
        <v>237.2</v>
      </c>
      <c r="O304" s="71">
        <v>0.08</v>
      </c>
      <c r="P304" s="71">
        <v>0.24</v>
      </c>
      <c r="Q304" s="71">
        <v>7.0000000000000007E-2</v>
      </c>
      <c r="R304" s="71">
        <v>0.4</v>
      </c>
      <c r="S304" s="71">
        <v>138.19999999999999</v>
      </c>
      <c r="T304" s="71">
        <v>21.4</v>
      </c>
      <c r="U304" s="71">
        <v>178.8</v>
      </c>
      <c r="V304" s="71">
        <v>1.76</v>
      </c>
      <c r="W304" s="8">
        <v>499</v>
      </c>
      <c r="X304" s="8">
        <v>2004</v>
      </c>
    </row>
    <row r="305" spans="1:24" ht="12" customHeight="1" thickBot="1" x14ac:dyDescent="0.3">
      <c r="A305" s="78" t="s">
        <v>27</v>
      </c>
      <c r="B305" s="81"/>
      <c r="C305" s="81"/>
      <c r="D305" s="81"/>
      <c r="E305" s="81"/>
      <c r="F305" s="81"/>
      <c r="G305" s="81"/>
      <c r="H305" s="81"/>
      <c r="I305" s="82"/>
      <c r="J305" s="8">
        <v>180</v>
      </c>
      <c r="K305" s="7">
        <v>8.9</v>
      </c>
      <c r="L305" s="7">
        <v>4.0999999999999996</v>
      </c>
      <c r="M305" s="7">
        <v>39.840000000000003</v>
      </c>
      <c r="N305" s="7">
        <f t="shared" ref="N305" si="57">SUM((K305*4)+(L305*9)+(M305*3.75))</f>
        <v>221.9</v>
      </c>
      <c r="O305" s="7">
        <v>0.2</v>
      </c>
      <c r="P305" s="7">
        <v>18.2</v>
      </c>
      <c r="Q305" s="7">
        <v>0.06</v>
      </c>
      <c r="R305" s="7">
        <v>0.18</v>
      </c>
      <c r="S305" s="7">
        <v>14.6</v>
      </c>
      <c r="T305" s="7">
        <v>210</v>
      </c>
      <c r="U305" s="7">
        <v>140</v>
      </c>
      <c r="V305" s="7">
        <v>0.01</v>
      </c>
      <c r="W305" s="8">
        <v>508</v>
      </c>
      <c r="X305" s="8">
        <v>2004</v>
      </c>
    </row>
    <row r="306" spans="1:24" ht="12" customHeight="1" x14ac:dyDescent="0.25">
      <c r="A306" s="83" t="s">
        <v>30</v>
      </c>
      <c r="B306" s="84"/>
      <c r="C306" s="84"/>
      <c r="D306" s="84"/>
      <c r="E306" s="84"/>
      <c r="F306" s="84"/>
      <c r="G306" s="84"/>
      <c r="H306" s="84"/>
      <c r="I306" s="85"/>
      <c r="J306" s="8">
        <v>200</v>
      </c>
      <c r="K306" s="8">
        <v>0.6</v>
      </c>
      <c r="L306" s="8">
        <v>0</v>
      </c>
      <c r="M306" s="8">
        <v>31.4</v>
      </c>
      <c r="N306" s="8">
        <v>124</v>
      </c>
      <c r="O306" s="8">
        <v>0</v>
      </c>
      <c r="P306" s="20">
        <v>0</v>
      </c>
      <c r="Q306" s="8">
        <v>0</v>
      </c>
      <c r="R306" s="20">
        <v>0</v>
      </c>
      <c r="S306" s="20">
        <v>8.9</v>
      </c>
      <c r="T306" s="20">
        <v>1.9</v>
      </c>
      <c r="U306" s="8">
        <v>0</v>
      </c>
      <c r="V306" s="20">
        <v>0</v>
      </c>
      <c r="W306" s="20">
        <v>639</v>
      </c>
      <c r="X306" s="20">
        <v>2004</v>
      </c>
    </row>
    <row r="307" spans="1:24" ht="12" customHeight="1" thickBot="1" x14ac:dyDescent="0.3">
      <c r="A307" s="86" t="s">
        <v>28</v>
      </c>
      <c r="B307" s="84"/>
      <c r="C307" s="84"/>
      <c r="D307" s="84"/>
      <c r="E307" s="84"/>
      <c r="F307" s="84"/>
      <c r="G307" s="84"/>
      <c r="H307" s="84"/>
      <c r="I307" s="85"/>
      <c r="J307" s="61">
        <v>20</v>
      </c>
      <c r="K307" s="61">
        <v>1.6</v>
      </c>
      <c r="L307" s="61">
        <v>0.3</v>
      </c>
      <c r="M307" s="61">
        <v>14.7</v>
      </c>
      <c r="N307" s="61">
        <v>48.9</v>
      </c>
      <c r="O307" s="61">
        <v>1.02</v>
      </c>
      <c r="P307" s="61">
        <v>0</v>
      </c>
      <c r="Q307" s="61">
        <v>0</v>
      </c>
      <c r="R307" s="61">
        <v>0.15</v>
      </c>
      <c r="S307" s="61">
        <v>3.4</v>
      </c>
      <c r="T307" s="61">
        <v>12.6</v>
      </c>
      <c r="U307" s="61">
        <v>4.9000000000000004</v>
      </c>
      <c r="V307" s="61">
        <v>2.79</v>
      </c>
      <c r="W307" s="20" t="s">
        <v>21</v>
      </c>
      <c r="X307" s="20" t="s">
        <v>21</v>
      </c>
    </row>
    <row r="308" spans="1:24" ht="12" customHeight="1" x14ac:dyDescent="0.25">
      <c r="A308" s="86" t="s">
        <v>20</v>
      </c>
      <c r="B308" s="84"/>
      <c r="C308" s="84"/>
      <c r="D308" s="84"/>
      <c r="E308" s="84"/>
      <c r="F308" s="84"/>
      <c r="G308" s="84"/>
      <c r="H308" s="84"/>
      <c r="I308" s="85"/>
      <c r="J308" s="8">
        <v>20</v>
      </c>
      <c r="K308" s="8">
        <v>1.3</v>
      </c>
      <c r="L308" s="8">
        <v>0.4</v>
      </c>
      <c r="M308" s="8">
        <v>8</v>
      </c>
      <c r="N308" s="8">
        <v>40</v>
      </c>
      <c r="O308" s="8">
        <v>0</v>
      </c>
      <c r="P308" s="20">
        <v>0</v>
      </c>
      <c r="Q308" s="8">
        <v>0</v>
      </c>
      <c r="R308" s="20">
        <v>0</v>
      </c>
      <c r="S308" s="20">
        <v>2.7</v>
      </c>
      <c r="T308" s="20">
        <v>1.9</v>
      </c>
      <c r="U308" s="8">
        <v>9.6999999999999993</v>
      </c>
      <c r="V308" s="20">
        <v>0.1</v>
      </c>
      <c r="W308" s="20" t="s">
        <v>21</v>
      </c>
      <c r="X308" s="20" t="s">
        <v>21</v>
      </c>
    </row>
    <row r="309" spans="1:24" ht="12" customHeight="1" x14ac:dyDescent="0.25">
      <c r="A309" s="87" t="s">
        <v>22</v>
      </c>
      <c r="B309" s="88"/>
      <c r="C309" s="88"/>
      <c r="D309" s="88"/>
      <c r="E309" s="88"/>
      <c r="F309" s="88"/>
      <c r="G309" s="88"/>
      <c r="H309" s="88"/>
      <c r="I309" s="89"/>
      <c r="J309" s="9">
        <f>SUM(J304:J308)</f>
        <v>520</v>
      </c>
      <c r="K309" s="9">
        <f>SUM(K304:K308)</f>
        <v>17.600000000000001</v>
      </c>
      <c r="L309" s="9">
        <f t="shared" ref="L309:V309" si="58">SUM(L304:L308)</f>
        <v>11.4</v>
      </c>
      <c r="M309" s="9">
        <f t="shared" si="58"/>
        <v>127.44000000000001</v>
      </c>
      <c r="N309" s="9">
        <f t="shared" si="58"/>
        <v>672</v>
      </c>
      <c r="O309" s="9">
        <f t="shared" si="58"/>
        <v>1.3</v>
      </c>
      <c r="P309" s="9">
        <f t="shared" si="58"/>
        <v>18.439999999999998</v>
      </c>
      <c r="Q309" s="9">
        <f t="shared" si="58"/>
        <v>0.13</v>
      </c>
      <c r="R309" s="9">
        <f t="shared" si="58"/>
        <v>0.73000000000000009</v>
      </c>
      <c r="S309" s="9">
        <f t="shared" si="58"/>
        <v>167.79999999999998</v>
      </c>
      <c r="T309" s="9">
        <f t="shared" si="58"/>
        <v>247.8</v>
      </c>
      <c r="U309" s="9">
        <f t="shared" si="58"/>
        <v>333.4</v>
      </c>
      <c r="V309" s="9">
        <f t="shared" si="58"/>
        <v>4.66</v>
      </c>
      <c r="W309" s="64" t="s">
        <v>0</v>
      </c>
      <c r="X309" s="64" t="s">
        <v>0</v>
      </c>
    </row>
    <row r="310" spans="1:24" ht="12" customHeight="1" x14ac:dyDescent="0.25">
      <c r="A310" s="62" t="s">
        <v>23</v>
      </c>
      <c r="B310" s="63"/>
      <c r="C310" s="63"/>
      <c r="D310" s="63"/>
      <c r="E310" s="63"/>
      <c r="F310" s="63"/>
      <c r="G310" s="63"/>
      <c r="H310" s="63"/>
      <c r="I310" s="63"/>
      <c r="J310" s="11"/>
      <c r="K310" s="11"/>
      <c r="L310" s="11"/>
      <c r="M310" s="11"/>
      <c r="N310" s="23">
        <f>N309*100/2713</f>
        <v>24.769627718392922</v>
      </c>
      <c r="O310" s="11"/>
      <c r="P310" s="11"/>
      <c r="Q310" s="11"/>
      <c r="R310" s="11"/>
      <c r="S310" s="11"/>
      <c r="T310" s="11"/>
      <c r="U310" s="11"/>
      <c r="V310" s="11"/>
      <c r="W310" s="64"/>
      <c r="X310" s="64"/>
    </row>
    <row r="311" spans="1:24" ht="18" customHeight="1" x14ac:dyDescent="0.25">
      <c r="A311" s="90" t="s">
        <v>32</v>
      </c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</row>
    <row r="312" spans="1:24" ht="12.95" customHeight="1" x14ac:dyDescent="0.25">
      <c r="A312" s="91" t="s">
        <v>1</v>
      </c>
      <c r="B312" s="92"/>
      <c r="C312" s="92"/>
      <c r="D312" s="92"/>
      <c r="E312" s="92"/>
      <c r="F312" s="92"/>
      <c r="G312" s="92"/>
      <c r="H312" s="92"/>
      <c r="I312" s="93"/>
      <c r="J312" s="97" t="s">
        <v>2</v>
      </c>
      <c r="K312" s="99" t="s">
        <v>3</v>
      </c>
      <c r="L312" s="100"/>
      <c r="M312" s="101"/>
      <c r="N312" s="102" t="s">
        <v>4</v>
      </c>
      <c r="O312" s="99" t="s">
        <v>5</v>
      </c>
      <c r="P312" s="100"/>
      <c r="Q312" s="100"/>
      <c r="R312" s="101"/>
      <c r="S312" s="99" t="s">
        <v>6</v>
      </c>
      <c r="T312" s="100"/>
      <c r="U312" s="100"/>
      <c r="V312" s="101"/>
      <c r="W312" s="97" t="s">
        <v>7</v>
      </c>
      <c r="X312" s="97" t="s">
        <v>8</v>
      </c>
    </row>
    <row r="313" spans="1:24" ht="25.7" customHeight="1" x14ac:dyDescent="0.25">
      <c r="A313" s="94"/>
      <c r="B313" s="95"/>
      <c r="C313" s="95"/>
      <c r="D313" s="95"/>
      <c r="E313" s="95"/>
      <c r="F313" s="95"/>
      <c r="G313" s="95"/>
      <c r="H313" s="95"/>
      <c r="I313" s="96"/>
      <c r="J313" s="98"/>
      <c r="K313" s="72" t="s">
        <v>9</v>
      </c>
      <c r="L313" s="72" t="s">
        <v>10</v>
      </c>
      <c r="M313" s="72" t="s">
        <v>11</v>
      </c>
      <c r="N313" s="103"/>
      <c r="O313" s="72" t="s">
        <v>12</v>
      </c>
      <c r="P313" s="73" t="s">
        <v>13</v>
      </c>
      <c r="Q313" s="72" t="s">
        <v>14</v>
      </c>
      <c r="R313" s="73" t="s">
        <v>15</v>
      </c>
      <c r="S313" s="73" t="s">
        <v>16</v>
      </c>
      <c r="T313" s="73" t="s">
        <v>17</v>
      </c>
      <c r="U313" s="72" t="s">
        <v>18</v>
      </c>
      <c r="V313" s="73" t="s">
        <v>19</v>
      </c>
      <c r="W313" s="98"/>
      <c r="X313" s="98"/>
    </row>
    <row r="314" spans="1:24" ht="14.25" customHeight="1" x14ac:dyDescent="0.25">
      <c r="A314" s="78" t="s">
        <v>45</v>
      </c>
      <c r="B314" s="79"/>
      <c r="C314" s="79"/>
      <c r="D314" s="79"/>
      <c r="E314" s="79"/>
      <c r="F314" s="79"/>
      <c r="G314" s="79"/>
      <c r="H314" s="79"/>
      <c r="I314" s="80"/>
      <c r="J314" s="8">
        <v>60</v>
      </c>
      <c r="K314" s="35">
        <v>0.51</v>
      </c>
      <c r="L314" s="35">
        <v>3.13</v>
      </c>
      <c r="M314" s="35">
        <v>4.72</v>
      </c>
      <c r="N314" s="35">
        <v>49.14</v>
      </c>
      <c r="O314" s="35">
        <v>0.05</v>
      </c>
      <c r="P314" s="35">
        <v>6.95</v>
      </c>
      <c r="Q314" s="35">
        <v>0</v>
      </c>
      <c r="R314" s="35">
        <v>0.49</v>
      </c>
      <c r="S314" s="35">
        <v>21.19</v>
      </c>
      <c r="T314" s="35">
        <v>24</v>
      </c>
      <c r="U314" s="35">
        <v>133.97999999999999</v>
      </c>
      <c r="V314" s="35">
        <v>0.32</v>
      </c>
      <c r="W314" s="8">
        <v>49</v>
      </c>
      <c r="X314" s="8">
        <v>2004</v>
      </c>
    </row>
    <row r="315" spans="1:24" ht="12" customHeight="1" thickBot="1" x14ac:dyDescent="0.3">
      <c r="A315" s="78" t="s">
        <v>65</v>
      </c>
      <c r="B315" s="81"/>
      <c r="C315" s="81"/>
      <c r="D315" s="81"/>
      <c r="E315" s="81"/>
      <c r="F315" s="81"/>
      <c r="G315" s="81"/>
      <c r="H315" s="81"/>
      <c r="I315" s="82"/>
      <c r="J315" s="8">
        <v>250</v>
      </c>
      <c r="K315" s="35">
        <v>3.3</v>
      </c>
      <c r="L315" s="35">
        <v>5.37</v>
      </c>
      <c r="M315" s="35">
        <v>18.899999999999999</v>
      </c>
      <c r="N315" s="7">
        <v>143</v>
      </c>
      <c r="O315" s="35">
        <v>0.12</v>
      </c>
      <c r="P315" s="35">
        <v>0.55000000000000004</v>
      </c>
      <c r="Q315" s="35">
        <v>0.04</v>
      </c>
      <c r="R315" s="35">
        <v>1.35</v>
      </c>
      <c r="S315" s="35">
        <v>246.2</v>
      </c>
      <c r="T315" s="35">
        <v>21.1</v>
      </c>
      <c r="U315" s="35">
        <v>208.6</v>
      </c>
      <c r="V315" s="35">
        <v>1.5</v>
      </c>
      <c r="W315" s="8">
        <v>149</v>
      </c>
      <c r="X315" s="8">
        <v>2004</v>
      </c>
    </row>
    <row r="316" spans="1:24" ht="12" customHeight="1" thickBot="1" x14ac:dyDescent="0.3">
      <c r="A316" s="78" t="s">
        <v>46</v>
      </c>
      <c r="B316" s="79"/>
      <c r="C316" s="79"/>
      <c r="D316" s="79"/>
      <c r="E316" s="79"/>
      <c r="F316" s="79"/>
      <c r="G316" s="79"/>
      <c r="H316" s="79"/>
      <c r="I316" s="80"/>
      <c r="J316" s="8">
        <v>100</v>
      </c>
      <c r="K316" s="76">
        <v>16.87</v>
      </c>
      <c r="L316" s="76">
        <v>25.5</v>
      </c>
      <c r="M316" s="76">
        <v>10.75</v>
      </c>
      <c r="N316" s="76">
        <v>229</v>
      </c>
      <c r="O316" s="76">
        <v>0.23</v>
      </c>
      <c r="P316" s="76">
        <v>0.87</v>
      </c>
      <c r="Q316" s="76">
        <v>0.05</v>
      </c>
      <c r="R316" s="76">
        <v>0.25</v>
      </c>
      <c r="S316" s="76">
        <v>137.5</v>
      </c>
      <c r="T316" s="76">
        <v>258.75</v>
      </c>
      <c r="U316" s="76">
        <v>21.25</v>
      </c>
      <c r="V316" s="76">
        <v>1.25</v>
      </c>
      <c r="W316" s="8">
        <v>439</v>
      </c>
      <c r="X316" s="8">
        <v>2004</v>
      </c>
    </row>
    <row r="317" spans="1:24" ht="12" customHeight="1" thickBot="1" x14ac:dyDescent="0.3">
      <c r="A317" s="78" t="s">
        <v>47</v>
      </c>
      <c r="B317" s="81"/>
      <c r="C317" s="81"/>
      <c r="D317" s="81"/>
      <c r="E317" s="81"/>
      <c r="F317" s="81"/>
      <c r="G317" s="81"/>
      <c r="H317" s="81"/>
      <c r="I317" s="82"/>
      <c r="J317" s="8">
        <v>180</v>
      </c>
      <c r="K317" s="74">
        <v>3.24</v>
      </c>
      <c r="L317" s="75">
        <v>6</v>
      </c>
      <c r="M317" s="75">
        <v>21.24</v>
      </c>
      <c r="N317" s="75">
        <v>182.4</v>
      </c>
      <c r="O317" s="75">
        <v>0.1</v>
      </c>
      <c r="P317" s="75">
        <v>8.5</v>
      </c>
      <c r="Q317" s="75">
        <v>0</v>
      </c>
      <c r="R317" s="75">
        <v>0.2</v>
      </c>
      <c r="S317" s="75">
        <v>33.5</v>
      </c>
      <c r="T317" s="75">
        <v>37.200000000000003</v>
      </c>
      <c r="U317" s="75">
        <v>124.4</v>
      </c>
      <c r="V317" s="75">
        <v>1</v>
      </c>
      <c r="W317" s="8">
        <v>717</v>
      </c>
      <c r="X317" s="8">
        <v>2004</v>
      </c>
    </row>
    <row r="318" spans="1:24" ht="12" customHeight="1" x14ac:dyDescent="0.25">
      <c r="A318" s="83" t="s">
        <v>30</v>
      </c>
      <c r="B318" s="84"/>
      <c r="C318" s="84"/>
      <c r="D318" s="84"/>
      <c r="E318" s="84"/>
      <c r="F318" s="84"/>
      <c r="G318" s="84"/>
      <c r="H318" s="84"/>
      <c r="I318" s="85"/>
      <c r="J318" s="8">
        <v>200</v>
      </c>
      <c r="K318" s="8">
        <v>0.6</v>
      </c>
      <c r="L318" s="8">
        <v>0</v>
      </c>
      <c r="M318" s="8">
        <v>31.4</v>
      </c>
      <c r="N318" s="8">
        <v>124</v>
      </c>
      <c r="O318" s="8">
        <v>0</v>
      </c>
      <c r="P318" s="20">
        <v>0</v>
      </c>
      <c r="Q318" s="8">
        <v>0</v>
      </c>
      <c r="R318" s="20">
        <v>0</v>
      </c>
      <c r="S318" s="20">
        <v>8.9</v>
      </c>
      <c r="T318" s="20">
        <v>1.9</v>
      </c>
      <c r="U318" s="8">
        <v>0</v>
      </c>
      <c r="V318" s="20">
        <v>0</v>
      </c>
      <c r="W318" s="20">
        <v>639</v>
      </c>
      <c r="X318" s="20">
        <v>2004</v>
      </c>
    </row>
    <row r="319" spans="1:24" ht="12" customHeight="1" thickBot="1" x14ac:dyDescent="0.3">
      <c r="A319" s="86" t="s">
        <v>28</v>
      </c>
      <c r="B319" s="84"/>
      <c r="C319" s="84"/>
      <c r="D319" s="84"/>
      <c r="E319" s="84"/>
      <c r="F319" s="84"/>
      <c r="G319" s="84"/>
      <c r="H319" s="84"/>
      <c r="I319" s="85"/>
      <c r="J319" s="8">
        <v>40</v>
      </c>
      <c r="K319" s="7">
        <v>3.2</v>
      </c>
      <c r="L319" s="7">
        <v>0.6</v>
      </c>
      <c r="M319" s="7">
        <v>29.4</v>
      </c>
      <c r="N319" s="7">
        <f t="shared" ref="N319:N320" si="59">SUM((K319*4)+(L319*9)+(M319*3.75))</f>
        <v>128.44999999999999</v>
      </c>
      <c r="O319" s="7">
        <v>2.04</v>
      </c>
      <c r="P319" s="7">
        <v>0</v>
      </c>
      <c r="Q319" s="7">
        <v>0</v>
      </c>
      <c r="R319" s="7">
        <v>0.3</v>
      </c>
      <c r="S319" s="7">
        <v>6.8</v>
      </c>
      <c r="T319" s="7">
        <v>25.2</v>
      </c>
      <c r="U319" s="7">
        <v>5.8</v>
      </c>
      <c r="V319" s="7">
        <v>5.58</v>
      </c>
      <c r="W319" s="20" t="s">
        <v>21</v>
      </c>
      <c r="X319" s="20" t="s">
        <v>21</v>
      </c>
    </row>
    <row r="320" spans="1:24" ht="12" customHeight="1" thickBot="1" x14ac:dyDescent="0.3">
      <c r="A320" s="86" t="s">
        <v>20</v>
      </c>
      <c r="B320" s="84"/>
      <c r="C320" s="84"/>
      <c r="D320" s="84"/>
      <c r="E320" s="84"/>
      <c r="F320" s="84"/>
      <c r="G320" s="84"/>
      <c r="H320" s="84"/>
      <c r="I320" s="85"/>
      <c r="J320" s="8">
        <v>40</v>
      </c>
      <c r="K320" s="8">
        <v>2.6</v>
      </c>
      <c r="L320" s="8">
        <v>0.8</v>
      </c>
      <c r="M320" s="8">
        <v>16</v>
      </c>
      <c r="N320" s="7">
        <f t="shared" si="59"/>
        <v>77.599999999999994</v>
      </c>
      <c r="O320" s="8">
        <v>0</v>
      </c>
      <c r="P320" s="20">
        <v>0</v>
      </c>
      <c r="Q320" s="8">
        <v>0</v>
      </c>
      <c r="R320" s="20">
        <v>0</v>
      </c>
      <c r="S320" s="20">
        <v>5.4</v>
      </c>
      <c r="T320" s="20">
        <v>3.8</v>
      </c>
      <c r="U320" s="8">
        <v>19.399999999999999</v>
      </c>
      <c r="V320" s="20">
        <v>0.2</v>
      </c>
      <c r="W320" s="20" t="s">
        <v>21</v>
      </c>
      <c r="X320" s="20" t="s">
        <v>21</v>
      </c>
    </row>
    <row r="321" spans="1:24" ht="12" customHeight="1" x14ac:dyDescent="0.25">
      <c r="A321" s="87" t="s">
        <v>22</v>
      </c>
      <c r="B321" s="88"/>
      <c r="C321" s="88"/>
      <c r="D321" s="88"/>
      <c r="E321" s="88"/>
      <c r="F321" s="88"/>
      <c r="G321" s="88"/>
      <c r="H321" s="88"/>
      <c r="I321" s="89"/>
      <c r="J321" s="39">
        <f>SUM(J314:J320)</f>
        <v>870</v>
      </c>
      <c r="K321" s="39">
        <f t="shared" ref="K321:V321" si="60">SUM(K314:K320)</f>
        <v>30.320000000000004</v>
      </c>
      <c r="L321" s="39">
        <f t="shared" si="60"/>
        <v>41.4</v>
      </c>
      <c r="M321" s="39">
        <f t="shared" si="60"/>
        <v>132.41</v>
      </c>
      <c r="N321" s="39">
        <f t="shared" si="60"/>
        <v>933.59</v>
      </c>
      <c r="O321" s="39">
        <f t="shared" si="60"/>
        <v>2.54</v>
      </c>
      <c r="P321" s="39">
        <f t="shared" si="60"/>
        <v>16.869999999999997</v>
      </c>
      <c r="Q321" s="39">
        <f t="shared" si="60"/>
        <v>0.09</v>
      </c>
      <c r="R321" s="39">
        <f t="shared" si="60"/>
        <v>2.59</v>
      </c>
      <c r="S321" s="39">
        <f t="shared" si="60"/>
        <v>459.48999999999995</v>
      </c>
      <c r="T321" s="39">
        <f t="shared" si="60"/>
        <v>371.95</v>
      </c>
      <c r="U321" s="39">
        <f t="shared" si="60"/>
        <v>513.43000000000006</v>
      </c>
      <c r="V321" s="39">
        <f t="shared" si="60"/>
        <v>9.85</v>
      </c>
      <c r="W321" s="22" t="s">
        <v>0</v>
      </c>
      <c r="X321" s="22" t="s">
        <v>0</v>
      </c>
    </row>
    <row r="322" spans="1:24" ht="12" customHeight="1" x14ac:dyDescent="0.25">
      <c r="A322" s="62" t="s">
        <v>23</v>
      </c>
      <c r="B322" s="63"/>
      <c r="C322" s="63"/>
      <c r="D322" s="63"/>
      <c r="E322" s="63"/>
      <c r="F322" s="63"/>
      <c r="G322" s="63"/>
      <c r="H322" s="63"/>
      <c r="I322" s="63"/>
      <c r="J322" s="11"/>
      <c r="K322" s="11"/>
      <c r="L322" s="11"/>
      <c r="M322" s="11"/>
      <c r="N322" s="23">
        <f>N321*100/2713</f>
        <v>34.411721341688171</v>
      </c>
      <c r="O322" s="11"/>
      <c r="P322" s="11"/>
      <c r="Q322" s="11"/>
      <c r="R322" s="11"/>
      <c r="S322" s="11"/>
      <c r="T322" s="11"/>
      <c r="U322" s="11"/>
      <c r="V322" s="11"/>
      <c r="W322" s="22"/>
      <c r="X322" s="22"/>
    </row>
  </sheetData>
  <mergeCells count="410">
    <mergeCell ref="A9:X9"/>
    <mergeCell ref="A101:I101"/>
    <mergeCell ref="A109:I109"/>
    <mergeCell ref="A127:I127"/>
    <mergeCell ref="A131:I131"/>
    <mergeCell ref="A129:I129"/>
    <mergeCell ref="A140:I140"/>
    <mergeCell ref="A139:I139"/>
    <mergeCell ref="A157:I157"/>
    <mergeCell ref="A16:I16"/>
    <mergeCell ref="A19:I19"/>
    <mergeCell ref="A18:I18"/>
    <mergeCell ref="A17:I17"/>
    <mergeCell ref="A37:I37"/>
    <mergeCell ref="A36:I36"/>
    <mergeCell ref="W31:W32"/>
    <mergeCell ref="X31:X32"/>
    <mergeCell ref="A31:I32"/>
    <mergeCell ref="J31:J32"/>
    <mergeCell ref="K31:M31"/>
    <mergeCell ref="N31:N32"/>
    <mergeCell ref="O31:R31"/>
    <mergeCell ref="A35:I35"/>
    <mergeCell ref="A21:X21"/>
    <mergeCell ref="A14:I14"/>
    <mergeCell ref="A15:I15"/>
    <mergeCell ref="S31:V31"/>
    <mergeCell ref="A34:I34"/>
    <mergeCell ref="A33:I33"/>
    <mergeCell ref="A40:I40"/>
    <mergeCell ref="A39:I39"/>
    <mergeCell ref="A38:I38"/>
    <mergeCell ref="A48:I48"/>
    <mergeCell ref="A45:X45"/>
    <mergeCell ref="A47:I47"/>
    <mergeCell ref="S43:V43"/>
    <mergeCell ref="W43:W44"/>
    <mergeCell ref="A22:I22"/>
    <mergeCell ref="A23:I23"/>
    <mergeCell ref="A24:I24"/>
    <mergeCell ref="A25:I25"/>
    <mergeCell ref="A26:I26"/>
    <mergeCell ref="A27:I27"/>
    <mergeCell ref="A28:I28"/>
    <mergeCell ref="X43:X44"/>
    <mergeCell ref="A43:I44"/>
    <mergeCell ref="J43:J44"/>
    <mergeCell ref="K43:M43"/>
    <mergeCell ref="A12:X12"/>
    <mergeCell ref="A13:I13"/>
    <mergeCell ref="A10:I11"/>
    <mergeCell ref="J10:J11"/>
    <mergeCell ref="K10:M10"/>
    <mergeCell ref="N10:N11"/>
    <mergeCell ref="O10:R10"/>
    <mergeCell ref="S10:V10"/>
    <mergeCell ref="W10:W11"/>
    <mergeCell ref="X10:X11"/>
    <mergeCell ref="N43:N44"/>
    <mergeCell ref="O43:R43"/>
    <mergeCell ref="A46:I46"/>
    <mergeCell ref="A42:X42"/>
    <mergeCell ref="X62:X63"/>
    <mergeCell ref="A62:I63"/>
    <mergeCell ref="J62:J63"/>
    <mergeCell ref="K62:M62"/>
    <mergeCell ref="N62:N63"/>
    <mergeCell ref="O62:R62"/>
    <mergeCell ref="A56:I56"/>
    <mergeCell ref="A57:I57"/>
    <mergeCell ref="A58:I58"/>
    <mergeCell ref="A59:I59"/>
    <mergeCell ref="A53:X53"/>
    <mergeCell ref="A54:I54"/>
    <mergeCell ref="A55:I55"/>
    <mergeCell ref="A69:I69"/>
    <mergeCell ref="A64:I64"/>
    <mergeCell ref="A61:X61"/>
    <mergeCell ref="A51:I51"/>
    <mergeCell ref="A50:I50"/>
    <mergeCell ref="A49:I49"/>
    <mergeCell ref="A70:I70"/>
    <mergeCell ref="A68:I68"/>
    <mergeCell ref="A67:I67"/>
    <mergeCell ref="A65:I65"/>
    <mergeCell ref="S62:V62"/>
    <mergeCell ref="W62:W63"/>
    <mergeCell ref="A66:I66"/>
    <mergeCell ref="A71:I71"/>
    <mergeCell ref="A79:I79"/>
    <mergeCell ref="A76:X76"/>
    <mergeCell ref="A78:I78"/>
    <mergeCell ref="W74:W75"/>
    <mergeCell ref="X74:X75"/>
    <mergeCell ref="A74:I75"/>
    <mergeCell ref="J74:J75"/>
    <mergeCell ref="K74:M74"/>
    <mergeCell ref="N74:N75"/>
    <mergeCell ref="O74:R74"/>
    <mergeCell ref="S74:V74"/>
    <mergeCell ref="A77:I77"/>
    <mergeCell ref="A73:X73"/>
    <mergeCell ref="A82:I82"/>
    <mergeCell ref="A81:I81"/>
    <mergeCell ref="A80:I80"/>
    <mergeCell ref="A100:I100"/>
    <mergeCell ref="A99:I99"/>
    <mergeCell ref="A96:I96"/>
    <mergeCell ref="S94:V94"/>
    <mergeCell ref="W94:W95"/>
    <mergeCell ref="X94:X95"/>
    <mergeCell ref="A94:I95"/>
    <mergeCell ref="J94:J95"/>
    <mergeCell ref="K94:M94"/>
    <mergeCell ref="N94:N95"/>
    <mergeCell ref="O94:R94"/>
    <mergeCell ref="A93:X93"/>
    <mergeCell ref="A97:I97"/>
    <mergeCell ref="A98:I98"/>
    <mergeCell ref="A90:I90"/>
    <mergeCell ref="A91:I91"/>
    <mergeCell ref="A103:I103"/>
    <mergeCell ref="A102:I102"/>
    <mergeCell ref="A111:I111"/>
    <mergeCell ref="A108:X108"/>
    <mergeCell ref="A110:I110"/>
    <mergeCell ref="S106:V106"/>
    <mergeCell ref="W106:W107"/>
    <mergeCell ref="X106:X107"/>
    <mergeCell ref="A106:I107"/>
    <mergeCell ref="J106:J107"/>
    <mergeCell ref="K106:M106"/>
    <mergeCell ref="N106:N107"/>
    <mergeCell ref="O106:R106"/>
    <mergeCell ref="A105:X105"/>
    <mergeCell ref="N125:N126"/>
    <mergeCell ref="O125:R125"/>
    <mergeCell ref="A124:X124"/>
    <mergeCell ref="A142:I142"/>
    <mergeCell ref="A141:I141"/>
    <mergeCell ref="A138:X138"/>
    <mergeCell ref="S136:V136"/>
    <mergeCell ref="W136:W137"/>
    <mergeCell ref="X136:X137"/>
    <mergeCell ref="A136:I137"/>
    <mergeCell ref="J136:J137"/>
    <mergeCell ref="K136:M136"/>
    <mergeCell ref="A133:I133"/>
    <mergeCell ref="A132:I132"/>
    <mergeCell ref="N136:N137"/>
    <mergeCell ref="O136:R136"/>
    <mergeCell ref="A135:X135"/>
    <mergeCell ref="A143:I143"/>
    <mergeCell ref="A160:I160"/>
    <mergeCell ref="A158:I158"/>
    <mergeCell ref="W155:W156"/>
    <mergeCell ref="A155:I156"/>
    <mergeCell ref="J155:J156"/>
    <mergeCell ref="K155:M155"/>
    <mergeCell ref="N155:N156"/>
    <mergeCell ref="O155:R155"/>
    <mergeCell ref="A154:X154"/>
    <mergeCell ref="A159:I159"/>
    <mergeCell ref="S155:V155"/>
    <mergeCell ref="A147:I147"/>
    <mergeCell ref="A148:I148"/>
    <mergeCell ref="A149:I149"/>
    <mergeCell ref="A150:I150"/>
    <mergeCell ref="A151:I151"/>
    <mergeCell ref="A152:I152"/>
    <mergeCell ref="B5:V7"/>
    <mergeCell ref="P1:X1"/>
    <mergeCell ref="P2:X2"/>
    <mergeCell ref="P3:X3"/>
    <mergeCell ref="P4:X4"/>
    <mergeCell ref="X155:X156"/>
    <mergeCell ref="A30:X30"/>
    <mergeCell ref="A113:I113"/>
    <mergeCell ref="A112:I112"/>
    <mergeCell ref="A130:I130"/>
    <mergeCell ref="A128:I128"/>
    <mergeCell ref="S125:V125"/>
    <mergeCell ref="W125:W126"/>
    <mergeCell ref="X125:X126"/>
    <mergeCell ref="A125:I126"/>
    <mergeCell ref="J125:J126"/>
    <mergeCell ref="K125:M125"/>
    <mergeCell ref="A84:X84"/>
    <mergeCell ref="A85:I85"/>
    <mergeCell ref="A86:I86"/>
    <mergeCell ref="A87:I87"/>
    <mergeCell ref="A88:I88"/>
    <mergeCell ref="A89:I89"/>
    <mergeCell ref="A144:I144"/>
    <mergeCell ref="A8:Z8"/>
    <mergeCell ref="A166:Z166"/>
    <mergeCell ref="A167:X167"/>
    <mergeCell ref="A168:I169"/>
    <mergeCell ref="J168:J169"/>
    <mergeCell ref="K168:M168"/>
    <mergeCell ref="N168:N169"/>
    <mergeCell ref="O168:R168"/>
    <mergeCell ref="S168:V168"/>
    <mergeCell ref="W168:W169"/>
    <mergeCell ref="X168:X169"/>
    <mergeCell ref="A115:X115"/>
    <mergeCell ref="A116:I116"/>
    <mergeCell ref="A117:I117"/>
    <mergeCell ref="A118:I118"/>
    <mergeCell ref="A119:I119"/>
    <mergeCell ref="A120:I120"/>
    <mergeCell ref="A121:I121"/>
    <mergeCell ref="A122:I122"/>
    <mergeCell ref="A146:X146"/>
    <mergeCell ref="A164:I164"/>
    <mergeCell ref="A163:I163"/>
    <mergeCell ref="A162:I162"/>
    <mergeCell ref="A161:I161"/>
    <mergeCell ref="A170:X170"/>
    <mergeCell ref="A171:I171"/>
    <mergeCell ref="A172:I172"/>
    <mergeCell ref="A173:I173"/>
    <mergeCell ref="A174:I174"/>
    <mergeCell ref="A175:I175"/>
    <mergeCell ref="A176:I176"/>
    <mergeCell ref="A178:X178"/>
    <mergeCell ref="A179:I179"/>
    <mergeCell ref="A180:I180"/>
    <mergeCell ref="A181:I181"/>
    <mergeCell ref="A182:I182"/>
    <mergeCell ref="A183:I183"/>
    <mergeCell ref="A184:I184"/>
    <mergeCell ref="A186:X186"/>
    <mergeCell ref="A187:I188"/>
    <mergeCell ref="J187:J188"/>
    <mergeCell ref="K187:M187"/>
    <mergeCell ref="N187:N188"/>
    <mergeCell ref="O187:R187"/>
    <mergeCell ref="S187:V187"/>
    <mergeCell ref="W187:W188"/>
    <mergeCell ref="X187:X188"/>
    <mergeCell ref="A189:I189"/>
    <mergeCell ref="A190:I190"/>
    <mergeCell ref="A191:I191"/>
    <mergeCell ref="A192:I192"/>
    <mergeCell ref="A193:I193"/>
    <mergeCell ref="A194:I194"/>
    <mergeCell ref="A195:I195"/>
    <mergeCell ref="A196:I196"/>
    <mergeCell ref="A198:X198"/>
    <mergeCell ref="A201:X201"/>
    <mergeCell ref="A202:I202"/>
    <mergeCell ref="A203:I203"/>
    <mergeCell ref="A204:I204"/>
    <mergeCell ref="A205:I205"/>
    <mergeCell ref="A206:I206"/>
    <mergeCell ref="A207:I207"/>
    <mergeCell ref="A199:I200"/>
    <mergeCell ref="J199:J200"/>
    <mergeCell ref="K199:M199"/>
    <mergeCell ref="N199:N200"/>
    <mergeCell ref="O199:R199"/>
    <mergeCell ref="S199:V199"/>
    <mergeCell ref="W199:W200"/>
    <mergeCell ref="X199:X200"/>
    <mergeCell ref="A209:X209"/>
    <mergeCell ref="A210:I210"/>
    <mergeCell ref="A211:I211"/>
    <mergeCell ref="A212:I212"/>
    <mergeCell ref="A213:I213"/>
    <mergeCell ref="A214:I214"/>
    <mergeCell ref="A215:I215"/>
    <mergeCell ref="A216:I216"/>
    <mergeCell ref="A218:X218"/>
    <mergeCell ref="A219:I220"/>
    <mergeCell ref="J219:J220"/>
    <mergeCell ref="K219:M219"/>
    <mergeCell ref="N219:N220"/>
    <mergeCell ref="O219:R219"/>
    <mergeCell ref="S219:V219"/>
    <mergeCell ref="W219:W220"/>
    <mergeCell ref="X219:X220"/>
    <mergeCell ref="A221:I221"/>
    <mergeCell ref="A222:I222"/>
    <mergeCell ref="A223:I223"/>
    <mergeCell ref="A224:I224"/>
    <mergeCell ref="A225:I225"/>
    <mergeCell ref="A226:I226"/>
    <mergeCell ref="A227:I227"/>
    <mergeCell ref="A229:X229"/>
    <mergeCell ref="A230:I231"/>
    <mergeCell ref="J230:J231"/>
    <mergeCell ref="K230:M230"/>
    <mergeCell ref="N230:N231"/>
    <mergeCell ref="O230:R230"/>
    <mergeCell ref="S230:V230"/>
    <mergeCell ref="W230:W231"/>
    <mergeCell ref="X230:X231"/>
    <mergeCell ref="A232:X232"/>
    <mergeCell ref="A233:I233"/>
    <mergeCell ref="A234:I234"/>
    <mergeCell ref="A235:I235"/>
    <mergeCell ref="A236:I236"/>
    <mergeCell ref="A237:I237"/>
    <mergeCell ref="A238:I238"/>
    <mergeCell ref="A240:X240"/>
    <mergeCell ref="A241:I241"/>
    <mergeCell ref="A242:I242"/>
    <mergeCell ref="A243:I243"/>
    <mergeCell ref="A244:I244"/>
    <mergeCell ref="A245:I245"/>
    <mergeCell ref="A247:X247"/>
    <mergeCell ref="A248:I249"/>
    <mergeCell ref="J248:J249"/>
    <mergeCell ref="K248:M248"/>
    <mergeCell ref="N248:N249"/>
    <mergeCell ref="O248:R248"/>
    <mergeCell ref="S248:V248"/>
    <mergeCell ref="W248:W249"/>
    <mergeCell ref="X248:X249"/>
    <mergeCell ref="A250:I250"/>
    <mergeCell ref="A251:I251"/>
    <mergeCell ref="A252:I252"/>
    <mergeCell ref="A253:I253"/>
    <mergeCell ref="A254:I254"/>
    <mergeCell ref="A255:I255"/>
    <mergeCell ref="A256:I256"/>
    <mergeCell ref="A257:I257"/>
    <mergeCell ref="A259:X259"/>
    <mergeCell ref="A263:I263"/>
    <mergeCell ref="A265:I265"/>
    <mergeCell ref="A266:I266"/>
    <mergeCell ref="A267:I267"/>
    <mergeCell ref="A268:I268"/>
    <mergeCell ref="A269:I269"/>
    <mergeCell ref="A264:I264"/>
    <mergeCell ref="A271:X271"/>
    <mergeCell ref="A260:I261"/>
    <mergeCell ref="J260:J261"/>
    <mergeCell ref="K260:M260"/>
    <mergeCell ref="N260:N261"/>
    <mergeCell ref="O260:R260"/>
    <mergeCell ref="S260:V260"/>
    <mergeCell ref="W260:W261"/>
    <mergeCell ref="X260:X261"/>
    <mergeCell ref="A262:X262"/>
    <mergeCell ref="A272:I272"/>
    <mergeCell ref="A273:I273"/>
    <mergeCell ref="A274:I274"/>
    <mergeCell ref="A275:I275"/>
    <mergeCell ref="A276:I276"/>
    <mergeCell ref="A277:I277"/>
    <mergeCell ref="A278:I278"/>
    <mergeCell ref="A280:X280"/>
    <mergeCell ref="A281:I282"/>
    <mergeCell ref="J281:J282"/>
    <mergeCell ref="K281:M281"/>
    <mergeCell ref="N281:N282"/>
    <mergeCell ref="O281:R281"/>
    <mergeCell ref="S281:V281"/>
    <mergeCell ref="W281:W282"/>
    <mergeCell ref="X281:X282"/>
    <mergeCell ref="A283:I283"/>
    <mergeCell ref="A284:I284"/>
    <mergeCell ref="A285:I285"/>
    <mergeCell ref="A286:I286"/>
    <mergeCell ref="A287:I287"/>
    <mergeCell ref="A288:I288"/>
    <mergeCell ref="A289:I289"/>
    <mergeCell ref="A290:I290"/>
    <mergeCell ref="A292:X292"/>
    <mergeCell ref="A293:I294"/>
    <mergeCell ref="J293:J294"/>
    <mergeCell ref="K293:M293"/>
    <mergeCell ref="N293:N294"/>
    <mergeCell ref="O293:R293"/>
    <mergeCell ref="S293:V293"/>
    <mergeCell ref="W293:W294"/>
    <mergeCell ref="X293:X294"/>
    <mergeCell ref="A295:X295"/>
    <mergeCell ref="A296:I296"/>
    <mergeCell ref="A297:I297"/>
    <mergeCell ref="A298:I298"/>
    <mergeCell ref="A300:I300"/>
    <mergeCell ref="A301:I301"/>
    <mergeCell ref="A299:I299"/>
    <mergeCell ref="A303:X303"/>
    <mergeCell ref="A304:I304"/>
    <mergeCell ref="A305:I305"/>
    <mergeCell ref="A314:I314"/>
    <mergeCell ref="A315:I315"/>
    <mergeCell ref="A316:I316"/>
    <mergeCell ref="A318:I318"/>
    <mergeCell ref="A319:I319"/>
    <mergeCell ref="A320:I320"/>
    <mergeCell ref="A321:I321"/>
    <mergeCell ref="A317:I317"/>
    <mergeCell ref="A306:I306"/>
    <mergeCell ref="A307:I307"/>
    <mergeCell ref="A308:I308"/>
    <mergeCell ref="A309:I309"/>
    <mergeCell ref="A311:X311"/>
    <mergeCell ref="A312:I313"/>
    <mergeCell ref="J312:J313"/>
    <mergeCell ref="K312:M312"/>
    <mergeCell ref="N312:N313"/>
    <mergeCell ref="O312:R312"/>
    <mergeCell ref="S312:V312"/>
    <mergeCell ref="W312:W313"/>
    <mergeCell ref="X312:X313"/>
  </mergeCells>
  <pageMargins left="0.39" right="0.39" top="0.39" bottom="0.39" header="0.5" footer="0.5"/>
  <pageSetup paperSize="9" scale="83" fitToHeight="0" orientation="landscape" r:id="rId1"/>
  <rowBreaks count="4" manualBreakCount="4">
    <brk id="41" max="16383" man="1"/>
    <brk id="72" max="16383" man="1"/>
    <brk id="104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User</cp:lastModifiedBy>
  <cp:lastPrinted>2021-10-26T02:39:44Z</cp:lastPrinted>
  <dcterms:created xsi:type="dcterms:W3CDTF">2020-09-18T04:15:14Z</dcterms:created>
  <dcterms:modified xsi:type="dcterms:W3CDTF">2022-04-13T22:59:45Z</dcterms:modified>
</cp:coreProperties>
</file>